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45" documentId="13_ncr:1_{F6CB121F-512D-4AA6-A0C1-0FB36C537598}" xr6:coauthVersionLast="47" xr6:coauthVersionMax="47" xr10:uidLastSave="{53214EA1-5164-4444-9C40-75E0888E900F}"/>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<sst xmlns="http://schemas.openxmlformats.org/spreadsheetml/2006/main" count="178605" uniqueCount="39088">
  <si>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</si>
  <si>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</si>
  <si>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</si>
  <si>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</si>
  <si>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</si>
  <si>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</si>
  <si>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</si>
  <si>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</si>
  <si>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</si>
  <si>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</si>
  <si>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</si>
  <si>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</si>
  <si>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</si>
  <si>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</si>
  <si>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</si>
  <si>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</si>
  <si>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</si>
  <si>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</si>
  <si>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</si>
  <si>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</si>
  <si>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</si>
  <si>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</si>
  <si>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</si>
  <si>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</si>
  <si>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</si>
  <si>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</si>
  <si>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</si>
  <si>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</si>
  <si>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</si>
  <si>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</si>
  <si>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</si>
  <si>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</si>
  <si>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</si>
  <si>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</si>
  <si>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</si>
  <si>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</si>
  <si>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</si>
  <si>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</si>
  <si>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</si>
  <si>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</si>
  <si>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</si>
  <si>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</si>
  <si>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</si>
  <si>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</si>
  <si>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</si>
  <si>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</si>
  <si>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</si>
  <si>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</si>
  <si>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</si>
  <si>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</si>
  <si>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</si>
  <si>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</si>
  <si>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</si>
  <si>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</si>
  <si>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</si>
  <si>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</si>
  <si>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</si>
  <si>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</si>
  <si>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</si>
  <si>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</si>
  <si>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</si>
  <si>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</si>
  <si>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</si>
  <si>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</si>
  <si>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</si>
  <si>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</si>
  <si>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</si>
  <si>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</si>
  <si>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</si>
  <si>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</si>
  <si>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</si>
  <si>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</si>
  <si>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</si>
  <si>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</si>
  <si>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</si>
  <si>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</si>
  <si>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</si>
  <si>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</si>
  <si>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</si>
  <si>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</si>
  <si>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</si>
  <si>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</si>
  <si>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</si>
  <si>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</si>
  <si>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</si>
  <si>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</si>
  <si>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</si>
  <si>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</si>
  <si>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</si>
  <si>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</si>
  <si>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</si>
  <si>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</si>
  <si>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</si>
  <si>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</si>
  <si>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</si>
  <si>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</si>
  <si>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</si>
  <si>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</si>
  <si>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</si>
  <si>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</si>
  <si>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</si>
  <si>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</si>
  <si>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</si>
  <si>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</si>
  <si>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</si>
  <si>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</si>
  <si>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</si>
  <si>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</si>
  <si>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</si>
  <si>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</si>
  <si>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</si>
  <si>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</si>
  <si>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</si>
  <si>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</si>
  <si>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</si>
  <si>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</si>
  <si>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</si>
  <si>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</si>
  <si>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</si>
  <si>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</si>
  <si>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</si>
  <si>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</si>
  <si>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</si>
  <si>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</si>
  <si>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</si>
  <si>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</si>
  <si>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</si>
  <si>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</si>
  <si>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</si>
  <si>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</si>
  <si>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</si>
  <si>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</si>
  <si>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</si>
  <si>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</si>
  <si>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</si>
  <si>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</si>
  <si>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</si>
  <si>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</si>
  <si>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</si>
  <si>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</si>
  <si>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</si>
  <si>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</si>
  <si>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</si>
  <si>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</si>
  <si>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</si>
  <si>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</si>
  <si>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</si>
  <si>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</si>
  <si>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</si>
  <si>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</si>
  <si>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</si>
  <si>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</si>
  <si>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</si>
  <si>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</si>
  <si>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</si>
  <si>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</si>
  <si>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</si>
  <si>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</si>
  <si>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</si>
  <si>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</si>
  <si>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</si>
  <si>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</si>
  <si>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</si>
  <si>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</si>
  <si>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</si>
  <si>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</si>
  <si>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</si>
  <si>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</si>
  <si>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</si>
  <si>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</si>
  <si>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</si>
  <si>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</si>
  <si>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</si>
  <si>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</si>
  <si>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</si>
  <si>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</si>
  <si>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</si>
  <si>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</si>
  <si>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</si>
  <si>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</si>
  <si>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</si>
  <si>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</si>
  <si>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</si>
  <si>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</si>
  <si>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</si>
  <si>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</si>
  <si>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</si>
  <si>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</si>
  <si>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</si>
  <si>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</si>
  <si>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</si>
  <si>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</si>
  <si>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</si>
  <si>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</si>
  <si>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</si>
  <si>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</si>
  <si>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</si>
  <si>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</si>
  <si>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</si>
  <si>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</si>
  <si>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</si>
  <si>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</si>
  <si>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</si>
  <si>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</si>
  <si>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</si>
  <si>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</si>
  <si>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</si>
  <si>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</si>
  <si>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</si>
  <si>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</si>
  <si>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</si>
  <si>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</si>
  <si>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</si>
  <si>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</si>
  <si>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</si>
  <si>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</si>
  <si>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</si>
  <si>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</si>
  <si>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</si>
  <si>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</si>
  <si>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</si>
  <si>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</si>
  <si>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</si>
  <si>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</si>
  <si>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</si>
  <si>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</si>
  <si>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</si>
  <si>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</si>
  <si>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</si>
  <si>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</si>
  <si>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</si>
  <si>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</si>
  <si>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</si>
  <si>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</si>
  <si>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</si>
  <si>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</si>
  <si>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</si>
  <si>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</si>
  <si>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</si>
  <si>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</si>
  <si>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</si>
  <si>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</si>
  <si>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</si>
  <si>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</si>
  <si>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</si>
  <si>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</si>
  <si>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</si>
  <si>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</si>
  <si>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</si>
  <si>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</si>
  <si>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</si>
  <si>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</si>
  <si>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</si>
  <si>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</si>
  <si>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</si>
  <si>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</si>
  <si>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</si>
  <si>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</si>
  <si>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</si>
  <si>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</si>
  <si>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</si>
  <si>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</si>
  <si>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</si>
  <si>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</si>
  <si>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</si>
  <si>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</si>
  <si>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</si>
  <si>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</si>
  <si>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</si>
  <si>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</si>
  <si>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</si>
  <si>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</si>
  <si>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</si>
  <si>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</si>
  <si>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</si>
  <si>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</si>
  <si>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</si>
  <si>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</si>
  <si>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</si>
  <si>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</si>
  <si>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</si>
  <si>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</si>
  <si>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</si>
  <si>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</si>
  <si>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</si>
  <si>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</si>
  <si>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</si>
  <si>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</si>
  <si>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</si>
  <si>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</si>
  <si>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</si>
  <si>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</si>
  <si>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</si>
  <si>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</si>
  <si>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</si>
  <si>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</si>
  <si>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</si>
  <si>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</si>
  <si>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</si>
  <si>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</si>
  <si>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</si>
  <si>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</si>
  <si>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</si>
  <si>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</si>
  <si>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</si>
  <si>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</si>
  <si>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</si>
  <si>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</si>
  <si>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</si>
  <si>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</si>
  <si>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</si>
  <si>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</si>
  <si>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</si>
  <si>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</si>
  <si>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</si>
  <si>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</si>
  <si>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</si>
  <si>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</si>
  <si>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</si>
  <si>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</si>
  <si>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</si>
  <si>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</si>
  <si>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</si>
  <si>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</si>
  <si>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</si>
  <si>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</si>
  <si>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</si>
  <si>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</si>
  <si>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</si>
  <si>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</si>
  <si>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</si>
  <si>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</si>
  <si>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</si>
  <si>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</si>
  <si>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</si>
  <si>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</si>
  <si>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</si>
  <si>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</si>
  <si>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</si>
  <si>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</si>
  <si>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</si>
  <si>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</si>
  <si>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</si>
  <si>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</si>
  <si>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</si>
  <si>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</si>
  <si>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</si>
  <si>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</si>
  <si>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</si>
  <si>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</si>
  <si>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</si>
  <si>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</si>
  <si>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</si>
  <si>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</si>
  <si>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</si>
  <si>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</si>
  <si>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</si>
  <si>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</si>
  <si>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</si>
  <si>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</si>
  <si>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</si>
  <si>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</si>
  <si>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</si>
  <si>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</si>
  <si>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</si>
  <si>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</si>
  <si>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</si>
  <si>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</si>
  <si>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</si>
  <si>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</si>
  <si>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</si>
  <si>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</si>
  <si>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</si>
  <si>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</si>
  <si>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</si>
  <si>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</si>
  <si>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</si>
  <si>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</si>
  <si>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</si>
  <si>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</si>
  <si>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</si>
  <si>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</si>
  <si>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</si>
  <si>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</si>
  <si>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</si>
  <si>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</si>
  <si>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</si>
  <si>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</si>
  <si>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</si>
  <si>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</si>
  <si>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</si>
  <si>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</si>
  <si>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</si>
  <si>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</si>
  <si>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</si>
  <si>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</si>
  <si>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</si>
  <si>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</si>
  <si>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</si>
  <si>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</si>
  <si>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</si>
  <si>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</si>
  <si>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</si>
  <si>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</si>
  <si>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</si>
  <si>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</si>
  <si>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</si>
  <si>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</si>
  <si>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</si>
  <si>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</si>
  <si>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</si>
  <si>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</si>
  <si>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</si>
  <si>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</si>
  <si>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</si>
  <si>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</si>
  <si>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</si>
  <si>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</si>
  <si>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</si>
  <si>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</si>
  <si>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</si>
  <si>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</si>
  <si>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</si>
  <si>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</si>
  <si>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</si>
  <si>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</si>
  <si>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</si>
  <si>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</si>
  <si>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</si>
  <si>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</si>
  <si>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</si>
  <si>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</si>
  <si>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</si>
  <si>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</si>
  <si>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</si>
  <si>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</si>
  <si>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</si>
  <si>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</si>
  <si>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</si>
  <si>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</si>
  <si>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</si>
  <si>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</si>
  <si>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</si>
  <si>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</si>
  <si>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</si>
  <si>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</si>
  <si>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</si>
  <si>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</si>
  <si>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</si>
  <si>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</si>
  <si>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</si>
  <si>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</si>
  <si>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</si>
  <si>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</si>
  <si>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</si>
  <si>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</si>
  <si>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</si>
  <si>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</si>
  <si>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</si>
  <si>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</si>
  <si>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</si>
  <si>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</si>
  <si>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</si>
  <si>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</si>
  <si>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</si>
  <si>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</si>
  <si>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</si>
  <si>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</si>
  <si>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</si>
  <si>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</si>
  <si>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</si>
  <si>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</si>
  <si>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</si>
  <si>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</si>
  <si>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</si>
  <si>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</si>
  <si>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</si>
  <si>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</si>
  <si>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</si>
  <si>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</si>
  <si>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</si>
  <si>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</si>
  <si>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</si>
  <si>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</si>
  <si>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</si>
  <si>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</si>
  <si>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</si>
  <si>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</si>
  <si>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</si>
  <si>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</si>
  <si>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</si>
  <si>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</si>
  <si>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</si>
  <si>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</si>
  <si>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</si>
  <si>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</si>
  <si>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</si>
  <si>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</si>
  <si>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</si>
  <si>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</si>
  <si>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</si>
  <si>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</si>
  <si>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</si>
  <si>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</si>
  <si>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</si>
  <si>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</si>
  <si>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</si>
  <si>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</si>
  <si>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</si>
  <si>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</si>
  <si>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</si>
  <si>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</si>
  <si>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</si>
  <si>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</si>
  <si>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</si>
  <si>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</si>
  <si>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</si>
  <si>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</si>
  <si>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</si>
  <si>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</si>
  <si>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</si>
  <si>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</si>
  <si>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</si>
  <si>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</si>
  <si>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</si>
  <si>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</si>
  <si>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</si>
  <si>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</si>
  <si>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</si>
  <si>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</si>
  <si>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</si>
  <si>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</si>
  <si>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</si>
  <si>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</si>
  <si>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</si>
  <si>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</si>
  <si>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</si>
  <si>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</si>
  <si>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</si>
  <si>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</si>
  <si>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</si>
  <si>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</si>
  <si>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</si>
  <si>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</si>
  <si>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</si>
  <si>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</si>
  <si>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</si>
  <si>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</si>
  <si>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</si>
  <si>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</si>
  <si>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</si>
  <si>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</si>
  <si>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</si>
  <si>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</si>
  <si>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</si>
  <si>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</si>
  <si>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</si>
  <si>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</si>
  <si>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</si>
  <si>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</si>
  <si>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</si>
  <si>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</si>
  <si>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</si>
  <si>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</si>
  <si>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</si>
  <si>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</si>
  <si>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</si>
  <si>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</si>
  <si>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</si>
  <si>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</si>
  <si>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</si>
  <si>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</si>
  <si>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</si>
  <si>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</si>
  <si>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</si>
  <si>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</si>
  <si>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</si>
  <si>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</si>
  <si>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</si>
  <si>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</si>
  <si>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</si>
  <si>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</si>
  <si>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</si>
  <si>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</si>
  <si>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</si>
  <si>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</si>
  <si>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</si>
  <si>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</si>
  <si>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</si>
  <si>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</si>
  <si>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</si>
  <si>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</si>
  <si>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</si>
  <si>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</si>
  <si>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</si>
  <si>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</si>
  <si>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</si>
  <si>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</si>
  <si>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</si>
  <si>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</si>
  <si>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</si>
  <si>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</si>
  <si>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</si>
  <si>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</si>
  <si>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</si>
  <si>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</si>
  <si>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</si>
  <si>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</si>
  <si>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</si>
  <si>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</si>
  <si>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</si>
  <si>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</si>
  <si>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</si>
  <si>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</si>
  <si>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</si>
  <si>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</si>
  <si>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</si>
  <si>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</si>
  <si>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</si>
  <si>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</si>
  <si>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</si>
  <si>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</si>
  <si>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</si>
  <si>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</si>
  <si>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</si>
  <si>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</si>
  <si>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</si>
  <si>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</si>
  <si>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</si>
  <si>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</si>
  <si>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</si>
  <si>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</si>
  <si>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</si>
  <si>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</si>
  <si>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</si>
  <si>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</si>
  <si>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</si>
  <si>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</si>
  <si>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</si>
  <si>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</si>
  <si>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</si>
  <si>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</si>
  <si>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</si>
  <si>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</si>
  <si>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</si>
  <si>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</si>
  <si>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</si>
  <si>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</si>
  <si>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</si>
  <si>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</si>
  <si>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</si>
  <si>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</si>
  <si>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</si>
  <si>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</si>
  <si>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</si>
  <si>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</si>
  <si>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</si>
  <si>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</si>
  <si>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</si>
  <si>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</si>
  <si>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</si>
  <si>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</si>
  <si>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</si>
  <si>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</si>
  <si>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</si>
  <si>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</si>
  <si>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</si>
  <si>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</si>
  <si>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</si>
  <si>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</si>
  <si>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</si>
  <si>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</si>
  <si>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</si>
  <si>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</si>
  <si>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</si>
  <si>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</si>
  <si>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</si>
  <si>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</si>
  <si>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</si>
  <si>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</si>
  <si>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</si>
  <si>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</si>
  <si>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</si>
  <si>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</si>
  <si>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</si>
  <si>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</si>
  <si>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</si>
  <si>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</si>
  <si>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</si>
  <si>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</si>
  <si>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</si>
  <si>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</si>
  <si>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</si>
  <si>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</si>
  <si>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</si>
  <si>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</si>
  <si>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</si>
  <si>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</si>
  <si>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</si>
  <si>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</si>
  <si>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</si>
  <si>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</si>
  <si>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</si>
  <si>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</si>
  <si>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</si>
  <si>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</si>
  <si>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</si>
  <si>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</si>
  <si>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</si>
  <si>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</si>
  <si>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</si>
  <si>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</si>
  <si>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</si>
  <si>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</si>
  <si>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</si>
  <si>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</si>
  <si>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</si>
  <si>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</si>
  <si>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</si>
  <si>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</si>
  <si>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</si>
  <si>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</si>
  <si>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</si>
  <si>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</si>
  <si>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</si>
  <si>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</si>
  <si>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</si>
  <si>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</si>
  <si>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</si>
  <si>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</si>
  <si>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</si>
  <si>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</si>
  <si>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</si>
  <si>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</si>
  <si>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</si>
  <si>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</si>
  <si>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</si>
  <si>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</si>
  <si>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</si>
  <si>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</si>
  <si>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</si>
  <si>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</si>
  <si>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</si>
  <si>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</si>
  <si>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</si>
  <si>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</si>
  <si>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</si>
  <si>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</si>
  <si>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</si>
  <si>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</si>
  <si>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</si>
  <si>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</si>
  <si>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</si>
  <si>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</si>
  <si>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</si>
  <si>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</si>
  <si>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</si>
  <si>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</si>
  <si>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</si>
  <si>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</si>
  <si>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</si>
  <si>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</si>
  <si>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</si>
  <si>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</si>
  <si>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</si>
  <si>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</si>
  <si>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</si>
  <si>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</si>
  <si>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</si>
  <si>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</si>
  <si>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</si>
  <si>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</si>
  <si>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</si>
  <si>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</si>
  <si>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</si>
  <si>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</si>
  <si>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</si>
  <si>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</si>
  <si>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</si>
  <si>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</si>
  <si>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</si>
  <si>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</si>
  <si>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</si>
  <si>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</si>
  <si>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</si>
  <si>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</si>
  <si>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</si>
  <si>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</si>
  <si>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</si>
  <si>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</si>
  <si>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</si>
  <si>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</si>
  <si>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</si>
  <si>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</si>
  <si>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</si>
  <si>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</si>
  <si>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</si>
  <si>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</si>
  <si>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</si>
  <si>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</si>
  <si>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</si>
  <si>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</si>
  <si>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</si>
  <si>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</si>
  <si>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</si>
  <si>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</si>
  <si>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</si>
  <si>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</si>
  <si>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</si>
  <si>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</si>
  <si>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</si>
  <si>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</si>
  <si>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</si>
  <si>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</si>
  <si>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</si>
  <si>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</si>
  <si>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</si>
  <si>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</si>
  <si>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</si>
  <si>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</si>
  <si>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</si>
  <si>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</si>
  <si>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</si>
  <si>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</si>
  <si>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</si>
  <si>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</si>
  <si>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</si>
  <si>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</si>
  <si>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</si>
  <si>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</si>
  <si>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</si>
  <si>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</si>
  <si>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</si>
  <si>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</si>
  <si>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</si>
  <si>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</si>
  <si>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</si>
  <si>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</si>
  <si>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</si>
  <si>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</si>
  <si>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</si>
  <si>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</si>
  <si>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</si>
  <si>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</si>
  <si>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</si>
  <si>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</si>
  <si>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</si>
  <si>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</si>
  <si>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</si>
  <si>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</si>
  <si>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</si>
  <si>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</si>
  <si>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</si>
  <si>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</si>
  <si>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</si>
  <si>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</si>
  <si>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</si>
  <si>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</si>
  <si>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</si>
  <si>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</si>
  <si>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</si>
  <si>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</si>
  <si>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</si>
  <si>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</si>
  <si>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</si>
  <si>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</si>
  <si>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</si>
  <si>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</si>
  <si>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</si>
  <si>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</si>
  <si>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</si>
  <si>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</si>
  <si>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</si>
  <si>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</si>
  <si>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</si>
  <si>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</si>
  <si>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</si>
  <si>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</si>
  <si>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</si>
  <si>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</si>
  <si>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</si>
  <si>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</si>
  <si>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</si>
  <si>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</si>
  <si>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</si>
  <si>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</si>
  <si>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</si>
  <si>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</si>
  <si>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</si>
  <si>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</si>
  <si>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</si>
  <si>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</si>
  <si>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</si>
  <si>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</si>
  <si>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</si>
  <si>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</si>
  <si>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</si>
  <si>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</si>
  <si>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</si>
  <si>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</si>
  <si>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</si>
  <si>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</si>
  <si>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</si>
  <si>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</si>
  <si>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</si>
  <si>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</si>
  <si>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</si>
  <si>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</si>
  <si>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</si>
  <si>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</si>
  <si>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</si>
  <si>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</si>
  <si>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</si>
  <si>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</si>
  <si>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</si>
  <si>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</si>
  <si>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</si>
  <si>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</si>
  <si>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</si>
  <si>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</si>
  <si>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</si>
  <si>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</si>
  <si>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</si>
  <si>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</si>
  <si>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</si>
  <si>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</si>
  <si>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</si>
  <si>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</si>
  <si>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</si>
  <si>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</si>
  <si>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</si>
  <si>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</si>
  <si>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</si>
  <si>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</si>
  <si>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</si>
  <si>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</si>
  <si>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</si>
  <si>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</si>
  <si>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</si>
  <si>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</si>
  <si>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</si>
  <si>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</si>
  <si>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</si>
  <si>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</si>
  <si>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</si>
  <si>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</si>
  <si>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</si>
  <si>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</si>
  <si>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</si>
  <si>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</si>
  <si>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</si>
  <si>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</si>
  <si>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</si>
  <si>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</si>
  <si>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</si>
  <si>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</si>
  <si>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</si>
  <si>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</si>
  <si>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</si>
  <si>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</si>
  <si>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</si>
  <si>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</si>
  <si>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</si>
  <si>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</si>
  <si>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</si>
  <si>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</si>
  <si>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</si>
  <si>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</si>
  <si>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</si>
  <si>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</si>
  <si>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</si>
  <si>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</si>
  <si>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</si>
  <si>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</si>
  <si>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</si>
  <si>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</si>
  <si>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</si>
  <si>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</si>
  <si>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</si>
  <si>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</si>
  <si>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</si>
  <si>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</si>
  <si>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</si>
  <si>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</si>
  <si>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</si>
  <si>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</si>
  <si>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</si>
  <si>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</si>
  <si>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</si>
  <si>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</si>
  <si>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</si>
  <si>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</si>
  <si>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</si>
  <si>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</si>
  <si>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</si>
  <si>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</si>
  <si>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</si>
  <si>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</si>
  <si>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</si>
  <si>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</si>
  <si>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</si>
  <si>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</si>
  <si>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</si>
  <si>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</si>
  <si>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</si>
  <si>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</si>
  <si>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</si>
  <si>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</si>
  <si>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</si>
  <si>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</si>
  <si>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</si>
  <si>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</si>
  <si>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</si>
  <si>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</si>
  <si>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</si>
  <si>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</si>
  <si>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</si>
  <si>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</si>
  <si>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</si>
  <si>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</si>
  <si>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</si>
  <si>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</si>
  <si>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</si>
  <si>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</si>
  <si>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</si>
  <si>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</si>
  <si>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</si>
  <si>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</si>
  <si>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</si>
  <si>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</si>
  <si>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</si>
  <si>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</si>
  <si>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</si>
  <si>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</si>
  <si>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</si>
  <si>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</si>
  <si>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</si>
  <si>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</si>
  <si>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</si>
  <si>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</si>
  <si>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</si>
  <si>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</si>
  <si>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</si>
  <si>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</si>
  <si>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</si>
  <si>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</si>
  <si>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</si>
  <si>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</si>
  <si>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</si>
  <si>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</si>
  <si>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</si>
  <si>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</si>
  <si>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</si>
  <si>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</si>
  <si>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</si>
  <si>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</si>
  <si>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</si>
  <si>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</si>
  <si>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</si>
  <si>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</si>
  <si>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</si>
  <si>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</si>
  <si>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</si>
  <si>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</si>
  <si>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</si>
  <si>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</si>
  <si>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</si>
  <si>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</si>
  <si>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</si>
  <si>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</si>
  <si>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</si>
  <si>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</si>
  <si>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</si>
  <si>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</si>
  <si>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</si>
  <si>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</si>
  <si>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</si>
  <si>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</si>
  <si>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</si>
  <si>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</si>
  <si>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</si>
  <si>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</si>
  <si>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</si>
  <si>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</si>
  <si>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</si>
  <si>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</si>
  <si>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</si>
  <si>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</si>
  <si>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</si>
  <si>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</si>
  <si>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</si>
  <si>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</si>
  <si>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</si>
  <si>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</si>
  <si>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</si>
  <si>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</si>
  <si>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</si>
  <si>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</si>
  <si>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</si>
  <si>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</si>
  <si>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</si>
  <si>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</si>
  <si>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</si>
  <si>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</si>
  <si>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</si>
  <si>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</si>
  <si>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</si>
  <si>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</si>
  <si>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</si>
  <si>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</si>
  <si>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</si>
  <si>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</si>
  <si>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</si>
  <si>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</si>
  <si>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</si>
  <si>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</si>
  <si>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</si>
  <si>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</si>
  <si>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</si>
  <si>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</si>
  <si>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</si>
  <si>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</si>
  <si>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</si>
  <si>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</si>
  <si>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</si>
  <si>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</si>
  <si>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</si>
  <si>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</si>
  <si>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</si>
  <si>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</si>
  <si>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</si>
  <si>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</si>
  <si>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</si>
  <si>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</si>
  <si>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</si>
  <si>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</si>
  <si>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</si>
  <si>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</si>
  <si>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</si>
  <si>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</si>
  <si>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</si>
  <si>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</si>
  <si>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</si>
  <si>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</si>
  <si>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</si>
  <si>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</si>
  <si>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</si>
  <si>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</si>
  <si>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</si>
  <si>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</si>
  <si>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</si>
  <si>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</si>
  <si>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</si>
  <si>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</si>
  <si>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</si>
  <si>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</si>
  <si>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</si>
  <si>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</si>
  <si>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</si>
  <si>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</si>
  <si>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</si>
  <si>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</si>
  <si>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</si>
  <si>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</si>
  <si>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</si>
  <si>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</si>
  <si>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</si>
  <si>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</si>
  <si>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</si>
  <si>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</si>
  <si>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</si>
  <si>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</si>
  <si>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</si>
  <si>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</si>
  <si>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</si>
  <si>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</si>
  <si>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</si>
  <si>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</si>
  <si>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</si>
  <si>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</si>
  <si>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</si>
  <si>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</si>
  <si>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</si>
  <si>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</si>
  <si>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</si>
  <si>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</si>
  <si>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</si>
  <si>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</si>
  <si>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</si>
  <si>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</si>
  <si>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</si>
  <si>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</si>
  <si>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</si>
  <si>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</si>
  <si>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</si>
  <si>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</si>
  <si>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</si>
  <si>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</si>
  <si>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</si>
  <si>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</si>
  <si>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</si>
  <si>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</si>
  <si>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</si>
  <si>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</si>
  <si>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</si>
  <si>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</si>
  <si>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</si>
  <si>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</si>
  <si>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</si>
  <si>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</si>
  <si>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</si>
  <si>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</si>
  <si>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</si>
  <si>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</si>
  <si>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</si>
  <si>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</si>
  <si>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</si>
  <si>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</si>
  <si>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</si>
  <si>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</si>
  <si>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</si>
  <si>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</si>
  <si>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</si>
  <si>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</si>
  <si>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</si>
  <si>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</si>
  <si>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</si>
  <si>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</si>
  <si>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</si>
  <si>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</si>
  <si>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</si>
  <si>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</si>
  <si>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</si>
  <si>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</si>
  <si>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</si>
  <si>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</si>
  <si>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</si>
  <si>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</si>
  <si>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</si>
  <si>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</si>
  <si>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</si>
  <si>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</si>
  <si>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</si>
  <si>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</si>
  <si>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</si>
  <si>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</si>
  <si>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</si>
  <si>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</si>
  <si>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</si>
  <si>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</si>
  <si>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</si>
  <si>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</si>
  <si>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</si>
  <si>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</si>
  <si>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</si>
  <si>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</si>
  <si>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</si>
  <si>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</si>
  <si>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</si>
  <si>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</si>
  <si>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</si>
  <si>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</si>
  <si>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</si>
  <si>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</si>
  <si>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</si>
  <si>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</si>
  <si>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</si>
  <si>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</si>
  <si>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</si>
  <si>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</si>
  <si>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</si>
  <si>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</si>
  <si>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</si>
  <si>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</si>
  <si>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</si>
  <si>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</si>
  <si>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</si>
  <si>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</si>
  <si>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</si>
  <si>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</si>
  <si>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</si>
  <si>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</si>
  <si>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</si>
  <si>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</si>
  <si>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</si>
  <si>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</si>
  <si>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</si>
  <si>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</si>
  <si>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</si>
  <si>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</si>
  <si>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</si>
  <si>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</si>
  <si>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</si>
  <si>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</si>
  <si>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</si>
  <si>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</si>
  <si>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</si>
  <si>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</si>
  <si>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</si>
  <si>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</si>
  <si>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</si>
  <si>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</si>
  <si>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</si>
  <si>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</si>
  <si>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</si>
  <si>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</si>
  <si>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</si>
  <si>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</si>
  <si>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</si>
  <si>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</si>
  <si>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</si>
  <si>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</si>
  <si>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</si>
  <si>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</si>
  <si>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</si>
  <si>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</si>
  <si>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</si>
  <si>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</si>
  <si>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</si>
  <si>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</si>
  <si>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</si>
  <si>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</si>
  <si>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</si>
  <si>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</si>
  <si>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</si>
  <si>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</si>
  <si>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</si>
  <si>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</si>
  <si>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</si>
  <si>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</si>
  <si>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</si>
  <si>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</si>
  <si>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</si>
  <si>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</si>
  <si>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</si>
  <si>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</si>
  <si>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</si>
  <si>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</si>
  <si>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</si>
  <si>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</si>
  <si>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</si>
  <si>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</si>
  <si>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</si>
  <si>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</si>
  <si>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</si>
  <si>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</si>
  <si>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</si>
  <si>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</si>
  <si>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</si>
  <si>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</si>
  <si>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</si>
  <si>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</si>
  <si>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</si>
  <si>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</si>
  <si>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</si>
  <si>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</si>
  <si>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</si>
  <si>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</si>
  <si>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</si>
  <si>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</si>
  <si>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</si>
  <si>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</si>
  <si>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</si>
  <si>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</si>
  <si>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</si>
  <si>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</si>
  <si>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</si>
  <si>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</si>
  <si>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</si>
  <si>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</si>
  <si>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</si>
  <si>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</si>
  <si>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</si>
  <si>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</si>
  <si>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</si>
  <si>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</si>
  <si>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</si>
  <si>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</si>
  <si>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</si>
  <si>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</si>
  <si>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</si>
  <si>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</si>
  <si>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</si>
  <si>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</si>
  <si>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</si>
  <si>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</si>
  <si>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</si>
  <si>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</si>
  <si>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</si>
  <si>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</si>
  <si>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</si>
  <si>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</si>
  <si>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</si>
  <si>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</si>
  <si>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</si>
  <si>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</si>
  <si>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</si>
  <si>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</si>
  <si>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</si>
  <si>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</si>
  <si>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</si>
  <si>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</si>
  <si>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</si>
  <si>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</si>
  <si>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</si>
  <si>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</si>
  <si>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</si>
  <si>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</si>
  <si>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</si>
  <si>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</si>
  <si>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</si>
  <si>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</si>
  <si>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</si>
  <si>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</si>
  <si>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</si>
  <si>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</si>
  <si>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</si>
  <si>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</si>
  <si>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</si>
  <si>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</si>
  <si>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</si>
  <si>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</si>
  <si>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</si>
  <si>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</si>
  <si>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</si>
  <si>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</si>
  <si>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</si>
  <si>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</si>
  <si>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</si>
  <si>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</si>
  <si>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</si>
  <si>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</si>
  <si>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</si>
  <si>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</si>
  <si>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</si>
  <si>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</si>
  <si>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</si>
  <si>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</si>
  <si>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</si>
  <si>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</si>
  <si>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</si>
  <si>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</si>
  <si>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</si>
  <si>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</si>
  <si>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</si>
  <si>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</si>
  <si>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</si>
  <si>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</si>
  <si>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</si>
  <si>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</si>
  <si>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</si>
  <si>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</si>
  <si>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</si>
  <si>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</si>
  <si>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</si>
  <si>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</si>
  <si>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</si>
  <si>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</si>
  <si>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</si>
  <si>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</si>
  <si>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</si>
  <si>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</si>
  <si>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</si>
  <si>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</si>
  <si>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</si>
  <si>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</si>
  <si>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</si>
  <si>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</si>
  <si>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</si>
  <si>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</si>
  <si>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</si>
  <si>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</si>
  <si>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</si>
  <si>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</si>
  <si>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</si>
  <si>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</si>
  <si>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</si>
  <si>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</si>
  <si>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</si>
  <si>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</si>
  <si>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</si>
  <si>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</si>
  <si>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</si>
  <si>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</si>
  <si>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</si>
  <si>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</si>
  <si>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</si>
  <si>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</si>
  <si>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</si>
  <si>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</si>
  <si>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</si>
  <si>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</si>
  <si>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</si>
  <si>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</si>
  <si>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</si>
  <si>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</si>
  <si>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</si>
  <si>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</si>
  <si>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</si>
  <si>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</si>
  <si>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</si>
  <si>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</si>
  <si>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</si>
  <si>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</si>
  <si>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</si>
  <si>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</si>
  <si>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</si>
  <si>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</si>
  <si>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</si>
  <si>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</si>
  <si>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</si>
  <si>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</si>
  <si>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</si>
  <si>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</si>
  <si>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</si>
  <si>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</si>
  <si>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</si>
  <si>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</si>
  <si>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</si>
  <si>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</si>
  <si>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</si>
  <si>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</si>
  <si>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</si>
  <si>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</si>
  <si>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</si>
  <si>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</si>
  <si>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</si>
  <si>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</si>
  <si>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</si>
  <si>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</si>
  <si>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</si>
  <si>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</si>
  <si>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</si>
  <si>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</si>
  <si>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</si>
  <si>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</si>
  <si>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</si>
  <si>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</si>
  <si>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</si>
  <si>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</si>
  <si>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</si>
  <si>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</si>
  <si>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</si>
  <si>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</si>
  <si>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</si>
  <si>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</si>
  <si>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</si>
  <si>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</si>
  <si>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</si>
  <si>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</si>
  <si>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</si>
  <si>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</si>
  <si>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</si>
  <si>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</si>
  <si>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</si>
  <si>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</si>
  <si>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</si>
  <si>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</si>
  <si>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</si>
  <si>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</si>
  <si>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</si>
  <si>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</si>
  <si>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</si>
  <si>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</si>
  <si>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</si>
  <si>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</si>
  <si>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</si>
  <si>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</si>
  <si>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</si>
  <si>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</si>
  <si>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</si>
  <si>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</si>
  <si>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</si>
  <si>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</si>
  <si>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</si>
  <si>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</si>
  <si>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</si>
  <si>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</si>
  <si>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</si>
  <si>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</si>
  <si>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</si>
  <si>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</si>
  <si>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</si>
  <si>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</si>
  <si>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</si>
  <si>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</si>
  <si>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</si>
  <si>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</si>
  <si>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</si>
  <si>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</si>
  <si>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</si>
  <si>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</si>
  <si>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</si>
  <si>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</si>
  <si>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</si>
  <si>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</si>
  <si>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</si>
  <si>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</si>
  <si>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</si>
  <si>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</si>
  <si>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</si>
  <si>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</si>
  <si>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</si>
  <si>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</si>
  <si>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</si>
  <si>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</si>
  <si>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</si>
  <si>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</si>
  <si>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</si>
  <si>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</si>
  <si>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</si>
  <si>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</si>
  <si>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</si>
  <si>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</si>
  <si>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</si>
  <si>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</si>
  <si>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</si>
  <si>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</si>
  <si>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</si>
  <si>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</si>
  <si>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</si>
  <si>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</si>
  <si>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</si>
  <si>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</si>
  <si>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</si>
  <si>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</si>
  <si>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</si>
  <si>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</si>
  <si>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</si>
  <si>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</si>
  <si>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</si>
  <si>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</si>
  <si>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</si>
  <si>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</si>
  <si>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</si>
  <si>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</si>
  <si>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</si>
  <si>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</si>
  <si>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</si>
  <si>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</si>
  <si>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</si>
  <si>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</si>
  <si>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</si>
  <si>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</si>
  <si>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</si>
  <si>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</si>
  <si>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</si>
  <si>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</si>
  <si>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</si>
  <si>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</si>
  <si>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</si>
  <si>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</si>
  <si>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</si>
  <si>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</si>
  <si>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</si>
  <si>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</si>
  <si>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</si>
  <si>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</si>
  <si>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</si>
  <si>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</si>
  <si>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</si>
  <si>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</si>
  <si>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</si>
  <si>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</si>
  <si>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</si>
  <si>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</si>
  <si>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</si>
  <si>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</si>
  <si>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</si>
  <si>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</si>
  <si>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</si>
  <si>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</si>
  <si>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</si>
  <si>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</si>
  <si>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</si>
  <si>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</si>
  <si>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</si>
  <si>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</si>
  <si>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</si>
  <si>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</si>
  <si>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</si>
  <si>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</si>
  <si>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</si>
  <si>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</si>
  <si>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</si>
  <si>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</si>
  <si>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</si>
  <si>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</si>
  <si>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</si>
  <si>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</si>
  <si>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</si>
  <si>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</si>
  <si>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</si>
  <si>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</si>
  <si>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</si>
  <si>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</si>
  <si>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</si>
  <si>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</si>
  <si>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</si>
  <si>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</si>
  <si>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</si>
  <si>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</si>
  <si>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</si>
  <si>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</si>
  <si>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</si>
  <si>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</si>
  <si>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</si>
  <si>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</si>
  <si>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</si>
  <si>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</si>
  <si>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</si>
  <si>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</si>
  <si>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</si>
  <si>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</si>
  <si>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</si>
  <si>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</si>
  <si>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</si>
  <si>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</si>
  <si>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</si>
  <si>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</si>
  <si>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</si>
  <si>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</si>
  <si>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</si>
  <si>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</si>
  <si>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</si>
  <si>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</si>
  <si>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</si>
  <si>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</si>
  <si>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</si>
  <si>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</si>
  <si>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</si>
  <si>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</si>
  <si>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</si>
  <si>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</si>
  <si>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</si>
  <si>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</si>
  <si>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</si>
  <si>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</si>
  <si>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</si>
  <si>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</si>
  <si>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</si>
  <si>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</si>
  <si>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</si>
  <si>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</si>
  <si>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</si>
  <si>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</si>
  <si>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</si>
  <si>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</si>
  <si>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</si>
  <si>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</si>
  <si>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</si>
  <si>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</si>
  <si>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</si>
  <si>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</si>
  <si>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</si>
  <si>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</si>
  <si>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</si>
  <si>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</si>
  <si>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</si>
  <si>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</si>
  <si>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</si>
  <si>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</si>
  <si>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</si>
  <si>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</si>
  <si>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</si>
  <si>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</si>
  <si>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</si>
  <si>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</si>
  <si>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</si>
  <si>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</si>
  <si>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</si>
  <si>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</si>
  <si>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</si>
  <si>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</si>
  <si>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</si>
  <si>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</si>
  <si>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</si>
  <si>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</si>
  <si>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</si>
  <si>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</si>
  <si>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</si>
  <si>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</si>
  <si>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</si>
  <si>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</si>
  <si>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</si>
  <si>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</si>
  <si>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</si>
  <si>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</si>
  <si>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</si>
  <si>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</si>
  <si>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</si>
  <si>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</si>
  <si>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</si>
  <si>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</si>
  <si>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</si>
  <si>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</si>
  <si>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</si>
  <si>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</si>
  <si>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</si>
  <si>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</si>
  <si>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</si>
  <si>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</si>
  <si>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</si>
  <si>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</si>
  <si>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</si>
  <si>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</si>
  <si>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</si>
  <si>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</si>
  <si>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</si>
  <si>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</si>
  <si>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</si>
  <si>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</si>
  <si>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</si>
  <si>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</si>
  <si>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</si>
  <si>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</si>
  <si>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</si>
  <si>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</si>
  <si>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</si>
  <si>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</si>
  <si>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</si>
  <si>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</si>
  <si>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</si>
  <si>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</si>
  <si>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</si>
  <si>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</si>
  <si>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</si>
  <si>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</si>
  <si>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</si>
  <si>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</si>
  <si>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</si>
  <si>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</si>
  <si>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</si>
  <si>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</si>
  <si>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</si>
  <si>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</si>
  <si>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</si>
  <si>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</si>
  <si>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</si>
  <si>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</si>
  <si>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</si>
  <si>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</si>
  <si>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</si>
  <si>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</si>
  <si>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</si>
  <si>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</si>
  <si>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</si>
  <si>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</si>
  <si>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</si>
  <si>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</si>
  <si>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</si>
  <si>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</si>
  <si>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</si>
  <si>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</si>
  <si>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</si>
  <si>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</si>
  <si>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</si>
  <si>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</si>
  <si>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</si>
  <si>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</si>
  <si>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</si>
  <si>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</si>
  <si>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</si>
  <si>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</si>
  <si>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</si>
  <si>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</si>
  <si>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</si>
  <si>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</si>
  <si>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</si>
  <si>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</si>
  <si>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</si>
  <si>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</si>
  <si>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</si>
  <si>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</si>
  <si>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</si>
  <si>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</si>
  <si>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</si>
  <si>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</si>
  <si>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</si>
  <si>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</si>
  <si>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</si>
  <si>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</si>
  <si>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</si>
  <si>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</si>
  <si>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</si>
  <si>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</si>
  <si>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</si>
  <si>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</si>
  <si>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</si>
  <si>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</si>
  <si>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</si>
  <si>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</si>
  <si>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</si>
  <si>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</si>
  <si>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</si>
  <si>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</si>
  <si>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</si>
  <si>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</si>
  <si>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</si>
  <si>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</si>
  <si>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</si>
  <si>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</si>
  <si>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</si>
  <si>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</si>
  <si>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</si>
  <si>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</si>
  <si>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</si>
  <si>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</si>
  <si>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</si>
  <si>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</si>
  <si>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</si>
  <si>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</si>
  <si>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</si>
  <si>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</si>
  <si>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</si>
  <si>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</si>
  <si>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</si>
  <si>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</si>
  <si>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</si>
  <si>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</si>
  <si>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</si>
  <si>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</si>
  <si>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</si>
  <si>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</si>
  <si>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</si>
  <si>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</si>
  <si>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</si>
  <si>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</si>
  <si>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</si>
  <si>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</si>
  <si>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</si>
  <si>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</si>
  <si>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</si>
  <si>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</si>
  <si>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</si>
  <si>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</si>
  <si>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</si>
  <si>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</si>
  <si>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</si>
  <si>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</si>
  <si>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</si>
  <si>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</si>
  <si>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</si>
  <si>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</si>
  <si>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</si>
  <si>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</si>
  <si>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</si>
  <si>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</si>
  <si>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</si>
  <si>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</si>
  <si>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</si>
  <si>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</si>
  <si>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</si>
  <si>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</si>
  <si>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</si>
  <si>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</si>
  <si>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</si>
  <si>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</si>
  <si>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</si>
  <si>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</si>
  <si>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</si>
  <si>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</si>
  <si>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</si>
  <si>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</si>
  <si>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</si>
  <si>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</si>
  <si>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</si>
  <si>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</si>
  <si>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</si>
  <si>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</si>
  <si>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</si>
  <si>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</si>
  <si>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</si>
  <si>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</si>
  <si>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</si>
  <si>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</si>
  <si>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</si>
  <si>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</si>
  <si>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</si>
  <si>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</si>
  <si>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</si>
  <si>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</si>
  <si>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</si>
  <si>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</si>
  <si>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</si>
  <si>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</si>
  <si>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</si>
  <si>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</si>
  <si>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</si>
  <si>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</si>
  <si>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</si>
  <si>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</si>
  <si>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</si>
  <si>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</si>
  <si>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</si>
  <si>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</si>
  <si>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</si>
  <si>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</si>
  <si>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</si>
  <si>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</si>
  <si>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</si>
  <si>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</si>
  <si>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</si>
  <si>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</si>
  <si>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</si>
  <si>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</si>
  <si>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</si>
  <si>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</si>
  <si>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</si>
  <si>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</si>
  <si>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</si>
  <si>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</si>
  <si>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</si>
  <si>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</si>
  <si>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</si>
  <si>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</si>
  <si>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</si>
  <si>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</si>
  <si>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</si>
  <si>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</si>
  <si>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</si>
  <si>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</si>
  <si>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</si>
  <si>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</si>
  <si>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</si>
  <si>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</si>
  <si>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</si>
  <si>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</si>
  <si>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</si>
  <si>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</si>
  <si>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</si>
  <si>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</si>
  <si>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</si>
  <si>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</si>
  <si>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</si>
  <si>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</si>
  <si>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</si>
  <si>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</si>
  <si>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</si>
  <si>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</si>
  <si>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</si>
  <si>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</si>
  <si>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</si>
  <si>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</si>
  <si>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</si>
  <si>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</si>
  <si>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</si>
  <si>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</si>
  <si>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</si>
  <si>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</si>
  <si>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</si>
  <si>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</si>
  <si>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</si>
  <si>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</si>
  <si>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</si>
  <si>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</si>
  <si>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</si>
  <si>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</si>
  <si>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</si>
  <si>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</si>
  <si>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</si>
  <si>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</si>
  <si>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</si>
  <si>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</si>
  <si>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</si>
  <si>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</si>
  <si>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</si>
  <si>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</si>
  <si>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</si>
  <si>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</si>
  <si>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</si>
  <si>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</si>
  <si>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</si>
  <si>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</si>
  <si>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</si>
  <si>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</si>
  <si>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</si>
  <si>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</si>
  <si>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</si>
  <si>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</si>
  <si>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</si>
  <si>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</si>
  <si>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</si>
  <si>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</si>
  <si>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</si>
  <si>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</si>
  <si>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</si>
  <si>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</si>
  <si>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</si>
  <si>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</si>
  <si>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</si>
  <si>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</si>
  <si>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</si>
  <si>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</si>
  <si>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</si>
  <si>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</si>
  <si>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</si>
  <si>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</si>
  <si>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</si>
  <si>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</si>
  <si>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</si>
  <si>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</si>
  <si>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</si>
  <si>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</si>
  <si>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</si>
  <si>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</si>
  <si>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</si>
  <si>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</si>
  <si>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</si>
  <si>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</si>
  <si>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</si>
  <si>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</si>
  <si>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</si>
  <si>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</si>
  <si>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</si>
  <si>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</si>
  <si>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</si>
  <si>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</si>
  <si>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</si>
  <si>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</si>
  <si>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</si>
  <si>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</si>
  <si>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</si>
  <si>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</si>
  <si>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</si>
  <si>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</si>
  <si>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</si>
  <si>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</si>
  <si>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</si>
  <si>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</si>
  <si>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</si>
  <si>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</si>
  <si>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</si>
  <si>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</si>
  <si>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</si>
  <si>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</si>
  <si>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</si>
  <si>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</si>
  <si>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</si>
  <si>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</si>
  <si>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</si>
  <si>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</si>
  <si>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</si>
  <si>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</si>
  <si>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</si>
  <si>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</si>
  <si>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</si>
  <si>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</si>
  <si>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</si>
  <si>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</si>
  <si>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</si>
  <si>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</si>
  <si>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</si>
  <si>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</si>
  <si>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</si>
  <si>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</si>
  <si>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</si>
  <si>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</si>
  <si>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</si>
  <si>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</si>
  <si>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</si>
  <si>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</si>
  <si>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</si>
  <si>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</si>
  <si>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</si>
  <si>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</si>
  <si>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</si>
  <si>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</si>
  <si>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</si>
  <si>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</si>
  <si>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</si>
  <si>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</si>
  <si>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</si>
  <si>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</si>
  <si>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</si>
  <si>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</si>
  <si>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</si>
  <si>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</si>
  <si>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</si>
  <si>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</si>
  <si>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</si>
  <si>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</si>
  <si>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</si>
  <si>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</si>
  <si>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</si>
  <si>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</si>
  <si>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</si>
  <si>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</si>
  <si>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</si>
  <si>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</si>
  <si>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</si>
  <si>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</si>
  <si>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</si>
  <si>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</si>
  <si>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</si>
  <si>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</si>
  <si>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</si>
  <si>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</si>
  <si>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</si>
  <si>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</si>
  <si>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</si>
  <si>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</si>
  <si>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</si>
  <si>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</si>
  <si>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</si>
  <si>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</si>
  <si>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</si>
  <si>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</si>
  <si>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</si>
  <si>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</si>
  <si>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</si>
  <si>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</si>
  <si>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</si>
  <si>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</si>
  <si>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</si>
  <si>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</si>
  <si>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</si>
  <si>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</si>
  <si>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</si>
  <si>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</si>
  <si>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</si>
  <si>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</si>
  <si>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</si>
  <si>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</si>
  <si>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</si>
  <si>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</si>
  <si>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</si>
  <si>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</si>
  <si>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</si>
  <si>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</si>
  <si>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</si>
  <si>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</si>
  <si>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</si>
  <si>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</si>
  <si>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</si>
  <si>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</si>
  <si>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</si>
  <si>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</si>
  <si>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</si>
  <si>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</si>
  <si>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</si>
  <si>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</si>
  <si>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</si>
  <si>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</si>
  <si>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</si>
  <si>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</si>
  <si>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</si>
  <si>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</si>
  <si>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</si>
  <si>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</si>
  <si>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</si>
  <si>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</si>
  <si>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</si>
  <si>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</si>
  <si>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</si>
  <si>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</si>
  <si>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</si>
  <si>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</si>
  <si>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</si>
  <si>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</si>
  <si>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</si>
  <si>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</si>
  <si>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</si>
  <si>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</si>
  <si>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</si>
  <si>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</si>
  <si>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</si>
  <si>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</si>
  <si>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</si>
  <si>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</si>
  <si>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</si>
  <si>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</si>
  <si>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</si>
  <si>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</si>
  <si>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</si>
  <si>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</si>
  <si>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</si>
  <si>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</si>
  <si>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</si>
  <si>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</si>
  <si>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</si>
  <si>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</si>
  <si>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</si>
  <si>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</si>
  <si>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</si>
  <si>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</si>
  <si>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</si>
  <si>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</si>
  <si>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</si>
  <si>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</si>
  <si>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</si>
  <si>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</si>
  <si>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</si>
  <si>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</si>
  <si>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</si>
  <si>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</si>
  <si>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</si>
  <si>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</si>
  <si>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</si>
  <si>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</si>
  <si>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</si>
  <si>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</si>
  <si>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</si>
  <si>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</si>
  <si>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</si>
  <si>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</si>
  <si>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</si>
  <si>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</si>
  <si>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</si>
  <si>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</si>
  <si>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</si>
  <si>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</si>
  <si>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</si>
  <si>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</si>
  <si>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</si>
  <si>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</si>
  <si>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</si>
  <si>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</si>
  <si>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</si>
  <si>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</si>
  <si>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</si>
  <si>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</si>
  <si>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</si>
  <si>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</si>
  <si>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</si>
  <si>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</si>
  <si>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</si>
  <si>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</si>
  <si>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</si>
  <si>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</si>
  <si>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</si>
  <si>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</si>
  <si>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</si>
  <si>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</si>
  <si>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</si>
  <si>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</si>
  <si>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</si>
  <si>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</si>
  <si>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</si>
  <si>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</si>
  <si>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</si>
  <si>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</si>
  <si>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</si>
  <si>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</si>
  <si>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</si>
  <si>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</si>
  <si>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</si>
  <si>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</si>
  <si>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</si>
  <si>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</si>
  <si>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</si>
  <si>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</si>
  <si>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</si>
  <si>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</si>
  <si>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</si>
  <si>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</si>
  <si>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</si>
  <si>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</si>
  <si>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</si>
  <si>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</si>
  <si>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</si>
  <si>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</si>
  <si>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</si>
  <si>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</si>
  <si>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</si>
  <si>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</si>
  <si>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</si>
  <si>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</si>
  <si>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</si>
  <si>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</si>
  <si>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</si>
  <si>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</si>
  <si>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</si>
  <si>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</si>
  <si>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</si>
  <si>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</si>
  <si>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</si>
  <si>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</si>
  <si>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</si>
  <si>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</si>
  <si>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</si>
  <si>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</si>
  <si>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</si>
  <si>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</si>
  <si>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</si>
  <si>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</si>
  <si>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</si>
  <si>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</si>
  <si>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</si>
  <si>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</si>
  <si>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</si>
  <si>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</si>
  <si>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</si>
  <si>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</si>
  <si>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</si>
  <si>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</si>
  <si>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</si>
  <si>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</si>
  <si>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</si>
  <si>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</si>
  <si>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</si>
  <si>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</si>
  <si>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</si>
  <si>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</si>
  <si>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</si>
  <si>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</si>
  <si>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</si>
  <si>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</si>
  <si>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</si>
  <si>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</si>
  <si>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</si>
  <si>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</si>
  <si>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</si>
  <si>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</si>
  <si>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</si>
  <si>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</si>
  <si>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</si>
  <si>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</si>
  <si>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</si>
  <si>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</si>
  <si>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</si>
  <si>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</si>
  <si>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</si>
  <si>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</si>
  <si>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</si>
  <si>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</si>
  <si>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</si>
  <si>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</si>
  <si>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</si>
  <si>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</si>
  <si>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</si>
  <si>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</si>
  <si>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</si>
  <si>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</si>
  <si>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</si>
  <si>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</si>
  <si>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</si>
  <si>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</si>
  <si>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</si>
  <si>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</si>
  <si>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</si>
  <si>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</si>
  <si>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</si>
  <si>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</si>
  <si>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</si>
  <si>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</si>
  <si>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</si>
  <si>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</si>
  <si>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</si>
  <si>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</si>
  <si>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</si>
  <si>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</si>
  <si>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</si>
  <si>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</si>
  <si>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</si>
  <si>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</si>
  <si>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</si>
  <si>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</si>
  <si>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</si>
  <si>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</si>
  <si>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</si>
  <si>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</si>
  <si>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</si>
  <si>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</si>
  <si>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</si>
  <si>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</si>
  <si>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</si>
  <si>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</si>
  <si>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</si>
  <si>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</si>
  <si>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</si>
  <si>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</si>
  <si>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</si>
  <si>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</si>
  <si>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</si>
  <si>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</si>
  <si>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</si>
  <si>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</si>
  <si>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</si>
  <si>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</si>
  <si>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</si>
  <si>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</si>
  <si>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</si>
  <si>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</si>
  <si>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</si>
  <si>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</si>
  <si>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</si>
  <si>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</si>
  <si>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</si>
  <si>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</si>
  <si>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</si>
  <si>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</si>
  <si>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</si>
  <si>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</si>
  <si>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</si>
  <si>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</si>
  <si>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</si>
  <si>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</si>
  <si>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</si>
  <si>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</si>
  <si>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</si>
  <si>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</si>
  <si>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</si>
  <si>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</si>
  <si>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</si>
  <si>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</si>
  <si>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</si>
  <si>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</si>
  <si>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</si>
  <si>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</si>
  <si>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</si>
  <si>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</si>
  <si>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</si>
  <si>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</si>
  <si>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</si>
  <si>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</si>
  <si>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</si>
  <si>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</si>
  <si>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</si>
  <si>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</si>
  <si>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</si>
  <si>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</si>
  <si>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</si>
  <si>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</si>
  <si>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</si>
  <si>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</si>
  <si>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</si>
  <si>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</si>
  <si>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</si>
  <si>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</si>
  <si>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</si>
  <si>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</si>
  <si>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</si>
  <si>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</si>
  <si>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</si>
  <si>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</si>
  <si>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</si>
  <si>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</si>
  <si>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</si>
  <si>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</si>
  <si>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</si>
  <si>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</si>
  <si>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</si>
  <si>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</si>
  <si>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</si>
  <si>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</si>
  <si>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</si>
  <si>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</si>
  <si>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</si>
  <si>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</si>
  <si>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</si>
  <si>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</si>
  <si>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</si>
  <si>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</si>
  <si>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</si>
  <si>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</si>
  <si>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</si>
  <si>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</si>
  <si>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</si>
  <si>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</si>
  <si>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</si>
  <si>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</si>
  <si>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</si>
  <si>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</si>
  <si>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</si>
  <si>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</si>
  <si>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</si>
  <si>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</si>
  <si>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</si>
  <si>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</si>
  <si>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</si>
  <si>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</si>
  <si>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</si>
  <si>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</si>
  <si>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</si>
  <si>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</si>
  <si>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</si>
  <si>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</si>
  <si>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</si>
  <si>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</si>
  <si>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</si>
  <si>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</si>
  <si>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</si>
  <si>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</si>
  <si>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</si>
  <si>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</si>
  <si>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</si>
  <si>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</si>
  <si>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</si>
  <si>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</si>
  <si>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</si>
  <si>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</si>
  <si>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</si>
  <si>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</si>
  <si>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</si>
  <si>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</si>
  <si>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</si>
  <si>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</si>
  <si>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</si>
  <si>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</si>
  <si>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</si>
  <si>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</si>
  <si>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</si>
  <si>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</si>
  <si>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</si>
  <si>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</si>
  <si>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</si>
  <si>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</si>
  <si>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</si>
  <si>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</si>
  <si>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</si>
  <si>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</si>
  <si>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</si>
  <si>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</si>
  <si>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</si>
  <si>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</si>
  <si>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</si>
  <si>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</si>
  <si>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</si>
  <si>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</si>
  <si>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</si>
  <si>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</si>
  <si>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</si>
  <si>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</si>
  <si>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</si>
  <si>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</si>
  <si>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</si>
  <si>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</si>
  <si>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</si>
  <si>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</si>
  <si>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</si>
  <si>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</si>
  <si>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</si>
  <si>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</si>
  <si>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</si>
  <si>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</si>
  <si>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</si>
  <si>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</si>
  <si>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</si>
  <si>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</si>
  <si>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</si>
  <si>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</si>
  <si>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</si>
  <si>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</si>
  <si>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</si>
  <si>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</si>
  <si>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</si>
  <si>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</si>
  <si>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</si>
  <si>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</si>
  <si>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</si>
  <si>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</si>
  <si>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</si>
  <si>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</si>
  <si>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</si>
  <si>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</si>
  <si>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</si>
  <si>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</si>
  <si>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</si>
  <si>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</si>
  <si>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</si>
  <si>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</si>
  <si>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</si>
  <si>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</si>
  <si>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</si>
  <si>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</si>
  <si>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</si>
  <si>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</si>
  <si>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</si>
  <si>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</si>
  <si>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</si>
  <si>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</si>
  <si>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</si>
  <si>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</si>
  <si>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</si>
  <si>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</si>
  <si>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</si>
  <si>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</si>
  <si>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</si>
  <si>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</si>
  <si>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</si>
  <si>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</si>
  <si>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</si>
  <si>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</si>
  <si>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</si>
  <si>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</si>
  <si>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</si>
  <si>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</si>
  <si>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</si>
  <si>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</si>
  <si>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</si>
  <si>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</si>
  <si>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</si>
  <si>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</si>
  <si>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</si>
  <si>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</si>
  <si>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</si>
  <si>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</si>
  <si>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</si>
  <si>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</si>
  <si>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</si>
  <si>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</si>
  <si>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</si>
  <si>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</si>
  <si>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</si>
  <si>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</si>
  <si>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</si>
  <si>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</si>
  <si>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</si>
  <si>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</si>
  <si>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</si>
  <si>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</si>
  <si>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</si>
  <si>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</si>
  <si>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</si>
  <si>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</si>
  <si>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</si>
  <si>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</si>
  <si>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</si>
  <si>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</si>
  <si>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</si>
  <si>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</si>
  <si>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</si>
  <si>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</si>
  <si>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</si>
  <si>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</si>
  <si>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</si>
  <si>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</si>
  <si>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</si>
  <si>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</si>
  <si>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</si>
  <si>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</si>
  <si>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</si>
  <si>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</si>
  <si>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</si>
  <si>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</si>
  <si>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</si>
  <si>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</si>
  <si>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</si>
  <si>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</si>
  <si>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</si>
  <si>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</si>
  <si>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</si>
  <si>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</si>
  <si>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</si>
  <si>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</si>
  <si>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</si>
  <si>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</si>
  <si>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</si>
  <si>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</si>
  <si>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</si>
  <si>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</si>
  <si>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</si>
  <si>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</si>
  <si>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</si>
  <si>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</si>
  <si>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</si>
  <si>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</si>
  <si>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</si>
  <si>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</si>
  <si>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</si>
  <si>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</si>
  <si>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</si>
  <si>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</si>
  <si>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</si>
  <si>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</si>
  <si>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</si>
  <si>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</si>
  <si>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</si>
  <si>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</si>
  <si>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</si>
  <si>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</si>
  <si>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</si>
  <si>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</si>
  <si>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</si>
  <si>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</si>
  <si>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</si>
  <si>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</si>
  <si>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</si>
  <si>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</si>
  <si>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</si>
  <si>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</si>
  <si>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</si>
  <si>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</si>
  <si>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</si>
  <si>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</si>
  <si>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</si>
  <si>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</si>
  <si>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</si>
  <si>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</si>
  <si>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</si>
  <si>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</si>
  <si>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</si>
  <si>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</si>
  <si>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</si>
  <si>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</si>
  <si>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</si>
  <si>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</si>
  <si>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</si>
  <si>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</si>
  <si>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</si>
  <si>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</si>
  <si>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</si>
  <si>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</si>
  <si>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</si>
  <si>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</si>
  <si>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</si>
  <si>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</si>
  <si>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</si>
  <si>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</si>
  <si>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</si>
  <si>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</si>
  <si>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</si>
  <si>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</si>
  <si>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</si>
  <si>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</si>
  <si>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</si>
  <si>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</si>
  <si>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</si>
  <si>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</si>
  <si>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</si>
  <si>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</si>
  <si>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</si>
  <si>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</si>
  <si>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</si>
  <si>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</si>
  <si>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</si>
  <si>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</si>
  <si>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</si>
  <si>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</si>
  <si>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</si>
  <si>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</si>
  <si>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</si>
  <si>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</si>
  <si>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</si>
  <si>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</si>
  <si>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</si>
  <si>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</si>
  <si>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</si>
  <si>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</si>
  <si>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</si>
  <si>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</si>
  <si>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</si>
  <si>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</si>
  <si>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</si>
  <si>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</si>
  <si>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</si>
  <si>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</si>
  <si>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</si>
  <si>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</si>
  <si>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</si>
  <si>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</si>
  <si>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</si>
  <si>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</si>
  <si>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</si>
  <si>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</si>
  <si>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</si>
  <si>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</si>
  <si>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</si>
  <si>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</si>
  <si>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</si>
  <si>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</si>
  <si>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</si>
  <si>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</si>
  <si>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</si>
  <si>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</si>
  <si>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</si>
  <si>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</si>
  <si>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</si>
  <si>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</si>
  <si>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</si>
  <si>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</si>
  <si>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</si>
  <si>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</si>
  <si>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</si>
  <si>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</si>
  <si>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</si>
  <si>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</si>
  <si>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</si>
  <si>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</si>
  <si>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</si>
  <si>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</si>
  <si>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</si>
  <si>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</si>
  <si>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</si>
  <si>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</si>
  <si>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</si>
  <si>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</si>
  <si>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</si>
  <si>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</si>
  <si>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</si>
  <si>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</si>
  <si>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</si>
  <si>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</si>
  <si>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</si>
  <si>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</si>
  <si>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</si>
  <si>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</si>
  <si>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</si>
  <si>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</si>
  <si>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</si>
  <si>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</si>
  <si>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</si>
  <si>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</si>
  <si>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</si>
  <si>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</si>
  <si>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</si>
  <si>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</si>
  <si>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</si>
  <si>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</si>
  <si>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</si>
  <si>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</si>
  <si>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</si>
  <si>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</si>
  <si>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</si>
  <si>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</si>
  <si>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</si>
  <si>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</si>
  <si>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</si>
  <si>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</si>
  <si>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</si>
  <si>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</si>
  <si>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</si>
  <si>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</si>
  <si>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</si>
  <si>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</si>
  <si>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</si>
  <si>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</si>
  <si>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</si>
  <si>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</si>
  <si>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</si>
  <si>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</si>
  <si>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</si>
  <si>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</si>
  <si>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</si>
  <si>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</si>
  <si>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</si>
  <si>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</si>
  <si>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</si>
  <si>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</si>
  <si>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</si>
  <si>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</si>
  <si>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</si>
  <si>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</si>
  <si>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</si>
  <si>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</si>
  <si>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</si>
  <si>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</si>
  <si>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</si>
  <si>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</si>
  <si>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</si>
  <si>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</si>
  <si>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</si>
  <si>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</si>
  <si>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</si>
  <si>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</si>
  <si>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</si>
  <si>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</si>
  <si>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</si>
  <si>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</si>
  <si>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</si>
  <si>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</si>
  <si>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</si>
  <si>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</si>
  <si>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</si>
  <si>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</si>
  <si>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</si>
  <si>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</si>
  <si>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</si>
  <si>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</si>
  <si>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</si>
  <si>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</si>
  <si>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</si>
  <si>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</si>
  <si>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</si>
  <si>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</si>
  <si>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</si>
  <si>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</si>
  <si>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</si>
  <si>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</si>
  <si>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</si>
  <si>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</si>
  <si>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</si>
  <si>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</si>
  <si>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</si>
  <si>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</si>
  <si>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</si>
  <si>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</si>
  <si>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</si>
  <si>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</si>
  <si>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</si>
  <si>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</si>
  <si>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</si>
  <si>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</si>
  <si>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</si>
  <si>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</si>
  <si>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</si>
  <si>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</si>
  <si>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</si>
  <si>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</si>
  <si>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</si>
  <si>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</si>
  <si>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</si>
  <si>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</si>
  <si>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</si>
  <si>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</si>
  <si>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</si>
  <si>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</si>
  <si>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</si>
  <si>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</si>
  <si>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</si>
  <si>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</si>
  <si>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</si>
  <si>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</si>
  <si>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</si>
  <si>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</si>
  <si>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</si>
  <si>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</si>
  <si>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</si>
  <si>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</si>
  <si>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</si>
  <si>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</si>
  <si>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</si>
  <si>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</si>
  <si>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</si>
  <si>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</si>
  <si>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</si>
  <si>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</si>
  <si>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</si>
  <si>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</si>
  <si>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</si>
  <si>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</si>
  <si>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</si>
  <si>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</si>
  <si>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</si>
  <si>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</si>
  <si>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</si>
  <si>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</si>
  <si>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</si>
  <si>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</si>
  <si>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</si>
  <si>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</si>
  <si>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</si>
  <si>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</si>
  <si>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</si>
  <si>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</si>
  <si>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</si>
  <si>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</si>
  <si>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</si>
  <si>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</si>
  <si>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</si>
  <si>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</si>
  <si>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</si>
  <si>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</si>
  <si>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</si>
  <si>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</si>
  <si>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</si>
  <si>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</si>
  <si>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</si>
  <si>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</si>
  <si>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</si>
  <si>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</si>
  <si>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</si>
  <si>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</si>
  <si>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</si>
  <si>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</si>
  <si>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</si>
  <si>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</si>
  <si>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</si>
  <si>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</si>
  <si>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</si>
  <si>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</si>
  <si>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</si>
  <si>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</si>
  <si>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</si>
  <si>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</si>
  <si>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</si>
  <si>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</si>
  <si>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</si>
  <si>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</si>
  <si>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</si>
  <si>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</si>
  <si>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</si>
  <si>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</si>
  <si>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</si>
  <si>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</si>
  <si>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</si>
  <si>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</si>
  <si>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</si>
  <si>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</si>
  <si>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</si>
  <si>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</si>
  <si>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</si>
  <si>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</si>
  <si>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</si>
  <si>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</si>
  <si>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</si>
  <si>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</si>
  <si>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</si>
  <si>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</si>
  <si>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</si>
  <si>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</si>
  <si>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</si>
  <si>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</si>
  <si>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</si>
  <si>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</si>
  <si>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</si>
  <si>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</si>
  <si>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</si>
  <si>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</si>
  <si>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</si>
  <si>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</si>
  <si>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</si>
  <si>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</si>
  <si>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</si>
  <si>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</si>
  <si>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</si>
  <si>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</si>
  <si>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</si>
  <si>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</si>
  <si>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</si>
  <si>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</si>
  <si>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</si>
  <si>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</si>
  <si>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</si>
  <si>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</si>
  <si>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</si>
  <si>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</si>
  <si>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</si>
  <si>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</si>
  <si>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</si>
  <si>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</si>
  <si>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</si>
  <si>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</si>
  <si>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</si>
  <si>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</si>
  <si>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</si>
  <si>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</si>
  <si>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</si>
  <si>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</si>
  <si>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</si>
  <si>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</si>
  <si>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</si>
  <si>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</si>
  <si>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</si>
  <si>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</si>
  <si>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</si>
  <si>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</si>
  <si>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</si>
  <si>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</si>
  <si>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</si>
  <si>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</si>
  <si>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</si>
  <si>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</si>
  <si>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</si>
  <si>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</si>
  <si>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</si>
  <si>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</si>
  <si>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</si>
  <si>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</si>
  <si>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</si>
  <si>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</si>
  <si>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</si>
  <si>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</si>
  <si>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</si>
  <si>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</si>
  <si>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</si>
  <si>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</si>
  <si>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</si>
  <si>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</si>
  <si>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</si>
  <si>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</si>
  <si>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</si>
  <si>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</si>
  <si>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</si>
  <si>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</si>
  <si>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</si>
  <si>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</si>
  <si>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</si>
  <si>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</si>
  <si>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</si>
  <si>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</si>
  <si>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</si>
  <si>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</si>
  <si>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</si>
  <si>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</si>
  <si>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</si>
  <si>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</si>
  <si>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</si>
  <si>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</si>
  <si>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</si>
  <si>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</si>
  <si>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</si>
  <si>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</si>
  <si>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</si>
  <si>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</si>
  <si>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</si>
  <si>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</si>
  <si>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</si>
  <si>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</si>
  <si>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</si>
  <si>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</si>
  <si>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</si>
  <si>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</si>
  <si>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</si>
  <si>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</si>
  <si>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</si>
  <si>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</si>
  <si>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</si>
  <si>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</si>
  <si>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</si>
  <si>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</si>
  <si>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</si>
  <si>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</si>
  <si>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</si>
  <si>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</si>
  <si>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</si>
  <si>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</si>
  <si>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</si>
  <si>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</si>
  <si>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</si>
  <si>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</si>
  <si>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</si>
  <si>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</si>
  <si>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</si>
  <si>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</si>
  <si>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</si>
  <si>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</si>
  <si>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</si>
  <si>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</si>
  <si>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</si>
  <si>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</si>
  <si>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</si>
  <si>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</si>
  <si>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</si>
  <si>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</si>
  <si>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</si>
  <si>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</si>
  <si>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</si>
  <si>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</si>
  <si>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</si>
  <si>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</si>
  <si>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</si>
  <si>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</si>
  <si>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</si>
  <si>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</si>
  <si>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</si>
  <si>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</si>
  <si>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</si>
  <si>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</si>
  <si>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</si>
  <si>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</si>
  <si>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</si>
  <si>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</si>
  <si>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</si>
  <si>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</si>
  <si>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</si>
  <si>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</si>
  <si>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</si>
  <si>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</si>
  <si>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</si>
  <si>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</si>
  <si>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</si>
  <si>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</si>
  <si>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</si>
  <si>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</si>
  <si>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</si>
  <si>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</si>
  <si>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</si>
  <si>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</si>
  <si>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</si>
  <si>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</si>
  <si>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</si>
  <si>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</si>
  <si>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</si>
  <si>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</si>
  <si>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</si>
  <si>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</si>
  <si>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</si>
  <si>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</si>
  <si>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</si>
  <si>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</si>
  <si>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</si>
  <si>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</si>
  <si>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</si>
  <si>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</si>
  <si>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</si>
  <si>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</si>
  <si>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</si>
  <si>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</si>
  <si>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</si>
  <si>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</si>
  <si>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</si>
  <si>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</si>
  <si>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</si>
  <si>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</si>
  <si>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</si>
  <si>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</si>
  <si>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</si>
  <si>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</si>
  <si>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</si>
  <si>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</si>
  <si>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</si>
  <si>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</si>
  <si>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</si>
  <si>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</si>
  <si>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</si>
  <si>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</si>
  <si>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</si>
  <si>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</si>
  <si>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</si>
  <si>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</si>
  <si>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</si>
  <si>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</si>
  <si>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</si>
  <si>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</si>
  <si>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</si>
  <si>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</si>
  <si>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</si>
  <si>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</si>
  <si>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</si>
  <si>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</si>
  <si>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</si>
  <si>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</si>
  <si>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</si>
  <si>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</si>
  <si>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</si>
  <si>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</si>
  <si>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</si>
  <si>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</si>
  <si>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</si>
  <si>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</si>
  <si>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</si>
  <si>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</si>
  <si>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</si>
  <si>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</si>
  <si>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</si>
  <si>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</si>
  <si>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</si>
  <si>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</si>
  <si>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</si>
  <si>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</si>
  <si>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</si>
  <si>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</si>
  <si>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</si>
  <si>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</si>
  <si>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</si>
  <si>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</si>
  <si>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</si>
  <si>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</si>
  <si>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</si>
  <si>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</si>
  <si>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</si>
  <si>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</si>
  <si>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</si>
  <si>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</si>
  <si>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</si>
  <si>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</si>
  <si>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</si>
  <si>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</si>
  <si>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</si>
  <si>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</si>
  <si>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</si>
  <si>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</si>
  <si>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</si>
  <si>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</si>
  <si>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</si>
  <si>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</si>
  <si>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</si>
  <si>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</si>
  <si>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</si>
  <si>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</si>
  <si>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</si>
  <si>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</si>
  <si>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</si>
  <si>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</si>
  <si>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</si>
  <si>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</si>
  <si>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</si>
  <si>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</si>
  <si>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</si>
  <si>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</si>
  <si>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</si>
  <si>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</si>
  <si>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</si>
  <si>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</si>
  <si>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</si>
  <si>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</si>
  <si>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</si>
  <si>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</si>
  <si>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</si>
  <si>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</si>
  <si>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</si>
  <si>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</si>
  <si>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</si>
  <si>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</si>
  <si>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</si>
  <si>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</si>
  <si>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</si>
  <si>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</si>
  <si>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</si>
  <si>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</si>
  <si>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</si>
  <si>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</si>
  <si>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</si>
  <si>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</si>
  <si>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</si>
  <si>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</si>
  <si>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</si>
  <si>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</si>
  <si>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</si>
  <si>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</si>
  <si>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</si>
  <si>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</si>
  <si>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</si>
  <si>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</si>
  <si>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</si>
  <si>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</si>
  <si>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</si>
  <si>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</si>
  <si>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</si>
  <si>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</si>
  <si>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</si>
  <si>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</si>
  <si>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</si>
  <si>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</si>
  <si>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</si>
  <si>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</si>
  <si>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</si>
  <si>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</si>
  <si>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</si>
  <si>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</si>
  <si>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</si>
  <si>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</si>
  <si>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</si>
  <si>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</si>
  <si>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</si>
  <si>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</si>
  <si>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</si>
  <si>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</si>
  <si>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</si>
  <si>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</si>
  <si>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</si>
  <si>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</si>
  <si>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</si>
  <si>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</si>
  <si>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</si>
  <si>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</si>
  <si>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</si>
  <si>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</si>
  <si>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</si>
  <si>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</si>
  <si>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</si>
  <si>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</si>
  <si>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</si>
  <si>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</si>
  <si>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</si>
  <si>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</si>
  <si>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</si>
  <si>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</si>
  <si>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</si>
  <si>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</si>
  <si>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</si>
  <si>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</si>
  <si>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</si>
  <si>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</si>
  <si>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</si>
  <si>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</si>
  <si>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</si>
  <si>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</si>
  <si>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</si>
  <si>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</si>
  <si>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</si>
  <si>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</si>
  <si>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</si>
  <si>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</si>
  <si>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</si>
  <si>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</si>
  <si>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</si>
  <si>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</si>
  <si>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</si>
  <si>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</si>
  <si>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</si>
  <si>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</si>
  <si>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</si>
  <si>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</si>
  <si>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</si>
  <si>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</si>
  <si>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</si>
  <si>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</si>
  <si>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</si>
  <si>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</si>
  <si>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</si>
  <si>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</si>
  <si>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</si>
  <si>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</si>
  <si>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</si>
  <si>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</si>
  <si>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</si>
  <si>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</si>
  <si>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</si>
  <si>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</si>
  <si>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</si>
  <si>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</si>
  <si>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</si>
  <si>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</si>
  <si>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</si>
  <si>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</si>
  <si>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</si>
  <si>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</si>
  <si>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</si>
  <si>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</si>
  <si>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</si>
  <si>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</si>
  <si>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</si>
  <si>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</si>
  <si>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</si>
  <si>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</si>
  <si>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</si>
  <si>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</si>
  <si>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</si>
  <si>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</si>
  <si>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</si>
  <si>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</si>
  <si>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</si>
  <si>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</si>
  <si>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</si>
  <si>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</si>
  <si>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</si>
  <si>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</si>
  <si>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</si>
  <si>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</si>
  <si>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</si>
  <si>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</si>
  <si>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</si>
  <si>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</si>
  <si>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</si>
  <si>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</si>
  <si>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</si>
  <si>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</si>
  <si>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</si>
  <si>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</si>
  <si>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</si>
  <si>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</si>
  <si>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</si>
  <si>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</si>
  <si>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</si>
  <si>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</si>
  <si>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</si>
  <si>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</si>
  <si>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</si>
  <si>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</si>
  <si>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</si>
  <si>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</si>
  <si>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</si>
  <si>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</si>
  <si>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</si>
  <si>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</si>
  <si>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</si>
  <si>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</si>
  <si>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</si>
  <si>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</si>
  <si>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</si>
  <si>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</si>
  <si>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</si>
  <si>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</si>
  <si>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</si>
  <si>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</si>
  <si>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</si>
  <si>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</si>
  <si>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</si>
  <si>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</si>
  <si>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</si>
  <si>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</si>
  <si>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</si>
  <si>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</si>
  <si>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</si>
  <si>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</si>
  <si>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</si>
  <si>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</si>
  <si>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</si>
  <si>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</si>
  <si>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</si>
  <si>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</si>
  <si>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</si>
  <si>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</si>
  <si>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</si>
  <si>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</si>
  <si>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</si>
  <si>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</si>
  <si>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</si>
  <si>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</si>
  <si>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</si>
  <si>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</si>
  <si>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</si>
  <si>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</si>
  <si>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</si>
  <si>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</si>
  <si>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</si>
  <si>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</si>
  <si>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</si>
  <si>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</si>
  <si>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</si>
  <si>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</si>
  <si>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</si>
  <si>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</si>
  <si>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</si>
  <si>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</si>
  <si>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</si>
  <si>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</si>
  <si>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</si>
  <si>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</si>
  <si>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</si>
  <si>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</si>
  <si>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</si>
  <si>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</si>
  <si>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</si>
  <si>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</si>
  <si>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</si>
  <si>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</si>
  <si>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</si>
  <si>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</si>
  <si>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</si>
  <si>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</si>
  <si>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</si>
  <si>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</si>
  <si>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</si>
  <si>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</si>
  <si>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</si>
  <si>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</si>
  <si>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</si>
  <si>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</si>
  <si>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</si>
  <si>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</si>
  <si>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</si>
  <si>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</si>
  <si>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</si>
  <si>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</si>
  <si>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</si>
  <si>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</si>
  <si>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</si>
  <si>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</si>
  <si>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</si>
  <si>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</si>
  <si>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</si>
  <si>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</si>
  <si>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</si>
  <si>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</si>
  <si>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</si>
  <si>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</si>
  <si>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</si>
  <si>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</si>
  <si>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</si>
  <si>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</si>
  <si>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</si>
  <si>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</si>
  <si>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</si>
  <si>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</si>
  <si>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</si>
  <si>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</si>
  <si>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</si>
  <si>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</si>
  <si>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</si>
  <si>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</si>
  <si>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</si>
  <si>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</si>
  <si>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</si>
  <si>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</si>
  <si>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</si>
  <si>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</si>
  <si>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</si>
  <si>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</si>
  <si>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</si>
  <si>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</si>
  <si>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</si>
  <si>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</si>
  <si>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</si>
  <si>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</si>
  <si>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</si>
  <si>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</si>
  <si>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</si>
  <si>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</si>
  <si>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</si>
  <si>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</si>
  <si>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</si>
  <si>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</si>
  <si>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</si>
  <si>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</si>
  <si>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</si>
  <si>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</si>
  <si>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</si>
  <si>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</si>
  <si>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</si>
  <si>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</si>
  <si>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</si>
  <si>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</si>
  <si>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</si>
  <si>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</si>
  <si>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</si>
  <si>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</si>
  <si>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</si>
  <si>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</si>
  <si>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</si>
  <si>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</si>
  <si>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</si>
  <si>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</si>
  <si>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</si>
  <si>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</si>
  <si>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</si>
  <si>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</si>
  <si>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</si>
  <si>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</si>
  <si>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</si>
  <si>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</si>
  <si>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</si>
  <si>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</si>
  <si>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</si>
  <si>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</si>
  <si>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</si>
  <si>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</si>
  <si>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</si>
  <si>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</si>
  <si>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</si>
  <si>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</si>
  <si>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</si>
  <si>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</si>
  <si>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</si>
  <si>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</si>
  <si>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</si>
  <si>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</si>
  <si>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</si>
  <si>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</si>
  <si>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</si>
  <si>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</si>
  <si>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</si>
  <si>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</si>
  <si>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</si>
  <si>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</si>
  <si>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</si>
  <si>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</si>
  <si>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</si>
  <si>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</si>
  <si>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</si>
  <si>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</si>
  <si>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</si>
  <si>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</si>
  <si>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</si>
  <si>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</si>
  <si>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</si>
  <si>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</si>
  <si>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</si>
  <si>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</si>
  <si>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</si>
  <si>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</si>
  <si>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</si>
  <si>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</si>
  <si>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</si>
  <si>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</si>
  <si>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</si>
  <si>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</si>
  <si>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</si>
  <si>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</si>
  <si>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</si>
  <si>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</si>
  <si>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</si>
  <si>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</si>
  <si>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</si>
  <si>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</si>
  <si>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</si>
  <si>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</si>
  <si>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</si>
  <si>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</si>
  <si>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</si>
  <si>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</si>
  <si>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</si>
  <si>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</si>
  <si>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</si>
  <si>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</si>
  <si>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</si>
  <si>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</si>
  <si>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</si>
  <si>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</si>
  <si>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</si>
  <si>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</si>
  <si>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</si>
  <si>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</si>
  <si>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</si>
  <si>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</si>
  <si>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</si>
  <si>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</si>
  <si>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</si>
  <si>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</si>
  <si>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</si>
  <si>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</si>
  <si>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</si>
  <si>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</si>
  <si>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</si>
  <si>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</si>
  <si>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</si>
  <si>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</si>
  <si>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</si>
  <si>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</si>
  <si>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</si>
  <si>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</si>
  <si>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</si>
  <si>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</si>
  <si>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</si>
  <si>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</si>
  <si>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</si>
  <si>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</si>
  <si>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</si>
  <si>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</si>
  <si>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</si>
  <si>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</si>
  <si>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</si>
  <si>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</si>
  <si>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</si>
  <si>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</si>
  <si>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</si>
  <si>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</si>
  <si>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</si>
  <si>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</si>
  <si>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</si>
  <si>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</si>
  <si>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</si>
  <si>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</si>
  <si>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</si>
  <si>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</si>
  <si>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</si>
  <si>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</si>
  <si>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</si>
  <si>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</si>
  <si>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</si>
  <si>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</si>
  <si>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</si>
  <si>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</si>
  <si>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</si>
  <si>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</si>
  <si>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</si>
  <si>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</si>
  <si>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</si>
  <si>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</si>
  <si>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</si>
  <si>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</si>
  <si>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</si>
  <si>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</si>
  <si>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</si>
  <si>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</si>
  <si>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</si>
  <si>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</si>
  <si>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</si>
  <si>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</si>
  <si>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</si>
  <si>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</si>
  <si>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</si>
  <si>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</si>
  <si>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</si>
  <si>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</si>
  <si>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</si>
  <si>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</si>
  <si>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</si>
  <si>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</si>
  <si>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</si>
  <si>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</si>
  <si>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</si>
  <si>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</si>
  <si>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</si>
  <si>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</si>
  <si>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</si>
  <si>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</si>
  <si>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</si>
  <si>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</si>
  <si>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</si>
  <si>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</si>
  <si>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</si>
  <si>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</si>
  <si>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</si>
  <si>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</si>
  <si>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</si>
  <si>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</si>
  <si>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</si>
  <si>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</si>
  <si>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</si>
  <si>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</si>
  <si>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</si>
  <si>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</si>
  <si>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</si>
  <si>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</si>
  <si>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</si>
  <si>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</si>
  <si>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</si>
  <si>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</si>
  <si>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</si>
  <si>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</si>
  <si>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</si>
  <si>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</si>
  <si>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</si>
  <si>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</si>
  <si>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</si>
  <si>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</si>
  <si>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</si>
  <si>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</si>
  <si>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</si>
  <si>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</si>
  <si>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</si>
  <si>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</si>
  <si>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</si>
  <si>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</si>
  <si>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</si>
  <si>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</si>
  <si>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</si>
  <si>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</si>
  <si>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</si>
  <si>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</si>
  <si>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</si>
  <si>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</si>
  <si>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</si>
  <si>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</si>
  <si>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</si>
  <si>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</si>
  <si>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</si>
  <si>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</si>
  <si>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</si>
  <si>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</si>
  <si>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</si>
  <si>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</si>
  <si>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</si>
  <si>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</si>
  <si>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</si>
  <si>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</si>
  <si>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</si>
  <si>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</si>
  <si>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</si>
  <si>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</si>
  <si>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</si>
  <si>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</si>
  <si>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</si>
  <si>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</si>
  <si>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</si>
  <si>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</si>
  <si>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</si>
  <si>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</si>
  <si>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</si>
  <si>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</si>
  <si>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</si>
  <si>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</si>
  <si>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</si>
  <si>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</si>
  <si>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</si>
  <si>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</si>
  <si>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</si>
  <si>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</si>
  <si>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</si>
  <si>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</si>
  <si>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</si>
  <si>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</si>
  <si>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</si>
  <si>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</si>
  <si>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</si>
  <si>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</si>
  <si>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</si>
  <si>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</si>
  <si>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</si>
  <si>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</si>
  <si>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</si>
  <si>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</si>
  <si>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</si>
  <si>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</si>
  <si>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</si>
  <si>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</si>
  <si>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</si>
  <si>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</si>
  <si>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</si>
  <si>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</si>
  <si>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</si>
  <si>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</si>
  <si>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</si>
  <si>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</si>
  <si>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</si>
  <si>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</si>
  <si>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</si>
  <si>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</si>
  <si>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</si>
  <si>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</si>
  <si>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</si>
  <si>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</si>
  <si>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</si>
  <si>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</si>
  <si>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</si>
  <si>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</si>
  <si>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</si>
  <si>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</si>
  <si>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</si>
  <si>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</si>
  <si>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</si>
  <si>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</si>
  <si>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</si>
  <si>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</si>
  <si>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</si>
  <si>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</si>
  <si>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</si>
  <si>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</si>
  <si>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</si>
  <si>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</si>
  <si>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</si>
  <si>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</si>
  <si>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</si>
  <si>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</si>
  <si>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</si>
  <si>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</si>
  <si>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</si>
  <si>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</si>
  <si>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</si>
  <si>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</si>
  <si>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</si>
  <si>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</si>
  <si>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</si>
  <si>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</si>
  <si>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</si>
  <si>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</si>
  <si>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</si>
  <si>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</si>
  <si>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</si>
  <si>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</si>
  <si>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</si>
  <si>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</si>
  <si>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</si>
  <si>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</si>
  <si>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</si>
  <si>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</si>
  <si>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</si>
  <si>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</si>
  <si>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</si>
  <si>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</si>
  <si>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</si>
  <si>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</si>
  <si>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</si>
  <si>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</si>
  <si>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</si>
  <si>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</si>
  <si>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</si>
  <si>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</si>
  <si>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</si>
  <si>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</si>
  <si>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</si>
  <si>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</si>
  <si>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</si>
  <si>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</si>
  <si>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</si>
  <si>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</si>
  <si>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</si>
  <si>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</si>
  <si>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</si>
  <si>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</si>
  <si>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</si>
  <si>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</si>
  <si>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</si>
  <si>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</si>
  <si>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</si>
  <si>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</si>
  <si>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</si>
  <si>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</si>
  <si>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</si>
  <si>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</si>
  <si>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</si>
  <si>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</si>
  <si>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</si>
  <si>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</si>
  <si>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</si>
  <si>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</si>
  <si>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</si>
  <si>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</si>
  <si>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</si>
  <si>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</si>
  <si>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</si>
  <si>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</si>
  <si>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</si>
  <si>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</si>
  <si>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</si>
  <si>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</si>
  <si>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</si>
  <si>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</si>
  <si>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</si>
  <si>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</si>
  <si>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</si>
  <si>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</si>
  <si>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</si>
  <si>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</si>
  <si>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</si>
  <si>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</si>
  <si>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</si>
  <si>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</si>
  <si>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</si>
  <si>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</si>
  <si>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</si>
  <si>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</si>
  <si>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</si>
  <si>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</si>
  <si>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</si>
  <si>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</si>
  <si>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</si>
  <si>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</si>
  <si>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</si>
  <si>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</si>
  <si>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</si>
  <si>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</si>
  <si>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</si>
  <si>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</si>
  <si>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</si>
  <si>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</si>
  <si>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</si>
  <si>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</si>
  <si>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</si>
  <si>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</si>
  <si>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</si>
  <si>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</si>
  <si>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</si>
  <si>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</si>
  <si>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</si>
  <si>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</si>
  <si>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</si>
  <si>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</si>
  <si>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</si>
  <si>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</si>
  <si>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</si>
  <si>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</si>
  <si>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</si>
  <si>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</si>
  <si>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</si>
  <si>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</si>
  <si>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</si>
  <si>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</si>
  <si>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</si>
  <si>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</si>
  <si>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</si>
  <si>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</si>
  <si>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</si>
  <si>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</si>
  <si>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</si>
  <si>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</si>
  <si>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</si>
  <si>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</si>
  <si>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</si>
  <si>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</si>
  <si>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</si>
  <si>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</si>
  <si>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</si>
  <si>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</si>
  <si>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</si>
  <si>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</si>
  <si>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</si>
  <si>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</si>
  <si>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</si>
  <si>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</si>
  <si>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</si>
  <si>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</si>
  <si>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</si>
  <si>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</si>
  <si>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</si>
  <si>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</si>
  <si>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</si>
  <si>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</si>
  <si>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</si>
  <si>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</si>
  <si>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</si>
  <si>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</si>
  <si>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</si>
  <si>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</si>
  <si>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</si>
  <si>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</si>
  <si>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</si>
  <si>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</si>
  <si>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</si>
  <si>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</si>
  <si>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</si>
  <si>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</si>
  <si>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</si>
  <si>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</si>
  <si>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</si>
  <si>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</si>
  <si>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</si>
  <si>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</si>
  <si>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</si>
  <si>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</si>
  <si>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</si>
  <si>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</si>
  <si>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</si>
  <si>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</si>
  <si>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</si>
  <si>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</si>
  <si>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</si>
  <si>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</si>
  <si>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</si>
  <si>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</si>
  <si>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</si>
  <si>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</si>
  <si>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</si>
  <si>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</si>
  <si>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</si>
  <si>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</si>
  <si>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</si>
  <si>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</si>
  <si>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</si>
  <si>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</si>
  <si>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</si>
  <si>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</si>
  <si>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</si>
  <si>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</si>
  <si>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</si>
  <si>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</si>
  <si>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</si>
  <si>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</si>
  <si>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</si>
  <si>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</si>
  <si>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</si>
  <si>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</si>
  <si>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</si>
  <si>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</si>
  <si>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</si>
  <si>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</si>
  <si>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</si>
  <si>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</si>
  <si>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</si>
  <si>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</si>
  <si>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</si>
  <si>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</si>
  <si>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</si>
  <si>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</si>
  <si>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</si>
  <si>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</si>
  <si>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</si>
  <si>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</si>
  <si>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</si>
  <si>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</si>
  <si>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</si>
  <si>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</si>
  <si>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</si>
  <si>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</si>
  <si>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</si>
  <si>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</si>
  <si>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</si>
  <si>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</si>
  <si>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</si>
  <si>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</si>
  <si>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</si>
  <si>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</si>
  <si>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</si>
  <si>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</si>
  <si>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</si>
  <si>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</si>
  <si>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</si>
  <si>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</si>
  <si>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</si>
  <si>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</si>
  <si>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</si>
  <si>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</si>
  <si>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</si>
  <si>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</si>
  <si>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</si>
  <si>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</si>
  <si>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</si>
  <si>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</si>
  <si>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</si>
  <si>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</si>
  <si>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</si>
  <si>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</si>
  <si>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</si>
  <si>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</si>
  <si>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</si>
  <si>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</si>
  <si>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</si>
  <si>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</si>
  <si>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</si>
  <si>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</si>
  <si>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</si>
  <si>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</si>
  <si>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</si>
  <si>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</si>
  <si>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</si>
  <si>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</si>
  <si>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</si>
  <si>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</si>
  <si>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</si>
  <si>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</si>
  <si>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</si>
  <si>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</si>
  <si>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</si>
  <si>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</si>
  <si>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</si>
  <si>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</si>
  <si>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</si>
  <si>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</si>
  <si>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</si>
  <si>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</si>
  <si>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</si>
  <si>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</si>
  <si>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</si>
  <si>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</si>
  <si>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</si>
  <si>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</si>
  <si>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</si>
  <si>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</si>
  <si>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</si>
  <si>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</si>
  <si>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</si>
  <si>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</si>
  <si>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</si>
  <si>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</si>
  <si>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</si>
  <si>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</si>
  <si>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</si>
  <si>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</si>
  <si>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</si>
  <si>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</si>
  <si>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</si>
  <si>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</si>
  <si>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</si>
  <si>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</si>
  <si>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</si>
  <si>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</si>
  <si>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</si>
  <si>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</si>
  <si>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</si>
  <si>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</si>
  <si>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</si>
  <si>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</si>
  <si>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</si>
  <si>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</si>
  <si>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</si>
  <si>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</si>
  <si>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</si>
  <si>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</si>
  <si>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</si>
  <si>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</si>
  <si>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</si>
  <si>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</si>
  <si>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</si>
  <si>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</si>
  <si>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</si>
  <si>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</si>
  <si>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</si>
  <si>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</si>
  <si>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</si>
  <si>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</si>
  <si>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</si>
  <si>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</si>
  <si>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</si>
  <si>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</si>
  <si>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</si>
  <si>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</si>
  <si>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</si>
  <si>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</si>
  <si>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</si>
  <si>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</si>
  <si>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</si>
  <si>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</si>
  <si>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</si>
  <si>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</si>
  <si>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</si>
  <si>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</si>
  <si>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</si>
  <si>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</si>
  <si>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</si>
  <si>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</si>
  <si>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</si>
  <si>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</si>
  <si>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</si>
  <si>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</si>
  <si>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</si>
  <si>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</si>
  <si>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</si>
  <si>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</si>
  <si>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</si>
  <si>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</si>
  <si>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</si>
  <si>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</si>
  <si>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</si>
  <si>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</si>
  <si>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</si>
  <si>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</si>
  <si>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</si>
  <si>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</si>
  <si>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</si>
  <si>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</si>
  <si>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</si>
  <si>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</si>
  <si>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</si>
  <si>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</si>
  <si>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</si>
  <si>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</si>
  <si>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</si>
  <si>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</si>
  <si>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</si>
  <si>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</si>
  <si>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</si>
  <si>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</si>
  <si>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</si>
  <si>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</si>
  <si>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</si>
  <si>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</si>
  <si>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</si>
  <si>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</si>
  <si>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</si>
  <si>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</si>
  <si>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</si>
  <si>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</si>
  <si>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</si>
  <si>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</si>
  <si>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</si>
  <si>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</si>
  <si>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</si>
  <si>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</si>
  <si>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</si>
  <si>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</si>
  <si>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</si>
  <si>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</si>
  <si>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</si>
  <si>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</si>
  <si>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</si>
  <si>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</si>
  <si>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</si>
  <si>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</si>
  <si>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</si>
  <si>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</si>
  <si>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</si>
  <si>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</si>
  <si>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</si>
  <si>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</si>
  <si>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</si>
  <si>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</si>
  <si>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</si>
  <si>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</si>
  <si>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</si>
  <si>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</si>
  <si>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</si>
  <si>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</si>
  <si>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</si>
  <si>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</si>
  <si>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</si>
  <si>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</si>
  <si>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</si>
  <si>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</si>
  <si>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</si>
  <si>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</si>
  <si>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</si>
  <si>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</si>
  <si>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</si>
  <si>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</si>
  <si>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</si>
  <si>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</si>
  <si>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</si>
  <si>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</si>
  <si>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</si>
  <si>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</si>
  <si>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</si>
  <si>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</si>
  <si>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</si>
  <si>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</si>
  <si>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</si>
  <si>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</si>
  <si>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</si>
  <si>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</si>
  <si>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</si>
  <si>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</si>
  <si>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</si>
  <si>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</si>
  <si>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</si>
  <si>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</si>
  <si>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</si>
  <si>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</si>
  <si>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</si>
  <si>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</si>
  <si>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</si>
  <si>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</si>
  <si>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</si>
  <si>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</si>
  <si>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</si>
  <si>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</si>
  <si>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</si>
  <si>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</si>
  <si>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</si>
  <si>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</si>
  <si>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</si>
  <si>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</si>
  <si>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</si>
  <si>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</si>
  <si>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</si>
  <si>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</si>
  <si>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</si>
  <si>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</si>
  <si>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</si>
  <si>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</si>
  <si>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</si>
  <si>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</si>
  <si>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</si>
  <si>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</si>
  <si>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</si>
  <si>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</si>
  <si>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</si>
  <si>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</si>
  <si>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</si>
  <si>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</si>
  <si>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</si>
  <si>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</si>
  <si>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</si>
  <si>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</si>
  <si>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</si>
  <si>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</si>
  <si>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</si>
  <si>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</si>
  <si>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</si>
  <si>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</si>
  <si>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</si>
  <si>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</si>
  <si>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</si>
  <si>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</si>
  <si>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</si>
  <si>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</si>
  <si>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</si>
  <si>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</si>
  <si>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</si>
  <si>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</si>
  <si>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</si>
  <si>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</si>
  <si>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</si>
  <si>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</si>
  <si>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</si>
  <si>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</si>
  <si>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</si>
  <si>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</si>
  <si>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</si>
  <si>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</si>
  <si>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</si>
  <si>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</si>
  <si>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</si>
  <si>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</si>
  <si>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</si>
  <si>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</si>
  <si>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</si>
  <si>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</si>
  <si>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</si>
  <si>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</si>
  <si>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</si>
  <si>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</si>
  <si>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</si>
  <si>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</si>
  <si>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</si>
  <si>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</si>
  <si>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</si>
  <si>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</si>
  <si>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</si>
  <si>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</si>
  <si>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</si>
  <si>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</si>
  <si>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</si>
  <si>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</si>
  <si>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</si>
  <si>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</si>
  <si>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</si>
  <si>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</si>
  <si>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</si>
  <si>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</si>
  <si>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</si>
  <si>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</si>
  <si>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</si>
  <si>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</si>
  <si>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</si>
  <si>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</si>
  <si>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</si>
  <si>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</si>
  <si>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</si>
  <si>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</si>
  <si>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</si>
  <si>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</si>
  <si>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</si>
  <si>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</si>
  <si>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</si>
  <si>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</si>
  <si>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</si>
  <si>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</si>
  <si>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</si>
  <si>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</si>
  <si>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</si>
  <si>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</si>
  <si>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</si>
  <si>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</si>
  <si>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</si>
  <si>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</si>
  <si>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</si>
  <si>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</si>
  <si>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</si>
  <si>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</si>
  <si>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</si>
  <si>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</si>
  <si>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</si>
  <si>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</si>
  <si>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</si>
  <si>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</si>
  <si>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</si>
  <si>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</si>
  <si>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</si>
  <si>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</si>
  <si>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</si>
  <si>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</si>
  <si>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</si>
  <si>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</si>
  <si>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</si>
  <si>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</si>
  <si>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</si>
  <si>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</si>
  <si>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</si>
  <si>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</si>
  <si>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</si>
  <si>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</si>
  <si>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</si>
  <si>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</si>
  <si>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</si>
  <si>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</si>
  <si>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</si>
  <si>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</si>
  <si>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</si>
  <si>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</si>
  <si>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</si>
  <si>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</si>
  <si>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</si>
  <si>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</si>
  <si>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</si>
  <si>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</si>
  <si>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</si>
  <si>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</si>
  <si>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</si>
  <si>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</si>
  <si>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</si>
  <si>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</si>
  <si>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</si>
  <si>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</si>
  <si>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</si>
  <si>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</si>
  <si>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</si>
  <si>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</si>
  <si>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</si>
  <si>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</si>
  <si>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</si>
  <si>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</si>
  <si>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</si>
  <si>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</si>
  <si>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</si>
  <si>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</si>
  <si>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</si>
  <si>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</si>
  <si>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</si>
  <si>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</si>
  <si>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</si>
  <si>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</si>
  <si>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</si>
  <si>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</si>
  <si>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</si>
  <si>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</si>
  <si>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</si>
  <si>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</si>
  <si>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</si>
  <si>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</si>
  <si>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</si>
  <si>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</si>
  <si>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</si>
  <si>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</si>
  <si>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</si>
  <si>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</si>
  <si>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</si>
  <si>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</si>
  <si>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</si>
  <si>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</si>
  <si>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</si>
  <si>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</si>
  <si>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</si>
  <si>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</si>
  <si>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</si>
  <si>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</si>
  <si>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</si>
  <si>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</si>
  <si>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</si>
  <si>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</si>
  <si>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</si>
  <si>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</si>
  <si>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</si>
  <si>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</si>
  <si>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</si>
  <si>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</si>
  <si>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</si>
  <si>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</si>
  <si>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</si>
  <si>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</si>
  <si>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</si>
  <si>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</si>
  <si>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</si>
  <si>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</si>
  <si>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</si>
  <si>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</si>
  <si>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</si>
  <si>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</si>
  <si>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</si>
  <si>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</si>
  <si>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</si>
  <si>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</si>
  <si>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</si>
  <si>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</si>
  <si>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</si>
  <si>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</si>
  <si>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</si>
  <si>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</si>
  <si>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</si>
  <si>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</si>
  <si>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</si>
  <si>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</si>
  <si>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</si>
  <si>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</si>
  <si>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</si>
  <si>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</si>
  <si>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</si>
  <si>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</si>
  <si>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</si>
  <si>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</si>
  <si>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</si>
  <si>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</si>
  <si>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</si>
  <si>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</si>
  <si>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</si>
  <si>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</si>
  <si>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</si>
  <si>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</si>
  <si>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</si>
  <si>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</si>
  <si>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</si>
  <si>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</si>
  <si>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</si>
  <si>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</si>
  <si>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</si>
  <si>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</si>
  <si>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</si>
  <si>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</si>
  <si>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</si>
  <si>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</si>
  <si>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</si>
  <si>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</si>
  <si>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</si>
  <si>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</si>
  <si>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</si>
  <si>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</si>
  <si>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</si>
  <si>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</si>
  <si>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</si>
  <si>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</si>
  <si>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</si>
  <si>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</si>
  <si>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</si>
  <si>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</si>
  <si>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</si>
  <si>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</si>
  <si>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</si>
  <si>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</si>
  <si>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</si>
  <si>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</si>
  <si>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</si>
  <si>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</si>
  <si>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</si>
  <si>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</si>
  <si>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</si>
  <si>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</si>
  <si>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</si>
  <si>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</si>
  <si>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</si>
  <si>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</si>
  <si>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</si>
  <si>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</si>
  <si>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</si>
  <si>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</si>
  <si>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</si>
  <si>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</si>
  <si>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</si>
  <si>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</si>
  <si>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</si>
  <si>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</si>
  <si>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</si>
  <si>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</si>
  <si>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</si>
  <si>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</si>
  <si>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</si>
  <si>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</si>
  <si>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</si>
  <si>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</si>
  <si>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</si>
  <si>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</si>
  <si>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</si>
  <si>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</si>
  <si>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</si>
  <si>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</si>
  <si>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</si>
  <si>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</si>
  <si>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</si>
  <si>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</si>
  <si>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</si>
  <si>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</si>
  <si>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</si>
  <si>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</si>
  <si>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</si>
  <si>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</si>
  <si>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</si>
  <si>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</si>
  <si>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</si>
  <si>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</si>
  <si>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</si>
  <si>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</si>
  <si>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</si>
  <si>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</si>
  <si>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</si>
  <si>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</si>
  <si>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</si>
  <si>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</si>
  <si>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</si>
  <si>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</si>
  <si>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</si>
  <si>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</si>
  <si>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</si>
  <si>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</si>
  <si>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</si>
  <si>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</si>
  <si>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</si>
  <si>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</si>
  <si>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</si>
  <si>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</si>
  <si>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</si>
  <si>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</si>
  <si>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</si>
  <si>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</si>
  <si>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</si>
  <si>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</si>
  <si>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</si>
  <si>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</si>
  <si>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</si>
  <si>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</si>
  <si>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</si>
  <si>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</si>
  <si>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</si>
  <si>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</si>
  <si>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</si>
  <si>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</si>
  <si>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</si>
  <si>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</si>
  <si>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</si>
  <si>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</si>
  <si>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</si>
  <si>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</si>
  <si>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</si>
  <si>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</si>
  <si>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</si>
  <si>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</si>
  <si>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</si>
  <si>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</si>
  <si>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</si>
  <si>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</si>
  <si>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</si>
  <si>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</si>
  <si>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</si>
  <si>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</si>
  <si>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</si>
  <si>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</si>
  <si>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</si>
  <si>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</si>
  <si>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</si>
  <si>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</si>
  <si>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</si>
  <si>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</si>
  <si>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</si>
  <si>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</si>
  <si>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</si>
  <si>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</si>
  <si>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</si>
  <si>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</si>
  <si>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</si>
  <si>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</si>
  <si>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</si>
  <si>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</si>
  <si>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</si>
  <si>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</si>
  <si>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</si>
  <si>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</si>
  <si>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</si>
  <si>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</si>
  <si>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</si>
  <si>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</si>
  <si>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</si>
  <si>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</si>
  <si>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</si>
  <si>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</si>
  <si>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</si>
  <si>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</si>
  <si>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</si>
  <si>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</si>
  <si>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</si>
  <si>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</si>
  <si>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</si>
  <si>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</si>
  <si>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</si>
  <si>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</si>
  <si>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</si>
  <si>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</si>
  <si>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</si>
  <si>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</si>
  <si>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</si>
  <si>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</si>
  <si>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</si>
  <si>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</si>
  <si>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</si>
  <si>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</si>
  <si>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</si>
  <si>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</si>
  <si>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</si>
  <si>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</si>
  <si>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</si>
  <si>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</si>
  <si>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</si>
  <si>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</si>
  <si>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</si>
  <si>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</si>
  <si>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</si>
  <si>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</si>
  <si>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</si>
  <si>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</si>
  <si>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</si>
  <si>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</si>
  <si>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</si>
  <si>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</si>
  <si>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</si>
  <si>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</si>
  <si>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</si>
  <si>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</si>
  <si>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</si>
  <si>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</si>
  <si>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</si>
  <si>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</si>
  <si>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</si>
  <si>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</si>
  <si>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</si>
  <si>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</si>
  <si>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</si>
  <si>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</si>
  <si>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</si>
  <si>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</si>
  <si>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</si>
  <si>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</si>
  <si>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</si>
  <si>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</si>
  <si>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</si>
  <si>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</si>
  <si>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</si>
  <si>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</si>
  <si>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</si>
  <si>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</si>
  <si>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</si>
  <si>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</si>
  <si>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</si>
  <si>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</si>
  <si>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</si>
  <si>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</si>
  <si>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</si>
  <si>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</si>
  <si>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</si>
  <si>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</si>
  <si>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</si>
  <si>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</si>
  <si>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</si>
  <si>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</si>
  <si>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</si>
  <si>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</si>
  <si>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</si>
  <si>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</si>
  <si>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</si>
  <si>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</si>
  <si>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</si>
  <si>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</si>
  <si>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</si>
  <si>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</si>
  <si>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</si>
  <si>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</si>
  <si>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</si>
  <si>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</si>
  <si>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</si>
  <si>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</si>
  <si>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</si>
  <si>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</si>
  <si>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</si>
  <si>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</si>
  <si>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</si>
  <si>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</si>
  <si>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</si>
  <si>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</si>
  <si>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</si>
  <si>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</si>
  <si>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</si>
  <si>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</si>
  <si>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</si>
  <si>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</si>
  <si>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</si>
  <si>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</si>
  <si>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</si>
  <si>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</si>
  <si>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</si>
  <si>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</si>
  <si>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</si>
  <si>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</si>
  <si>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</si>
  <si>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</si>
  <si>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</si>
  <si>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</si>
  <si>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</si>
  <si>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</si>
  <si>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</si>
  <si>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</si>
  <si>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</si>
  <si>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</si>
  <si>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</si>
  <si>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</si>
  <si>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</si>
  <si>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</si>
  <si>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</si>
  <si>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</si>
  <si>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</si>
  <si>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</si>
  <si>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</si>
  <si>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</si>
  <si>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</si>
  <si>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</si>
  <si>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</si>
  <si>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</si>
  <si>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</si>
  <si>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</si>
  <si>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</si>
  <si>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</si>
  <si>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</si>
  <si>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</si>
  <si>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</si>
  <si>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</si>
  <si>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</si>
  <si>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</si>
  <si>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</si>
  <si>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</si>
  <si>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</si>
  <si>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</si>
  <si>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</si>
  <si>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</si>
  <si>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</si>
  <si>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</si>
  <si>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</si>
  <si>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</si>
  <si>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</si>
  <si>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</si>
  <si>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</si>
  <si>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</si>
  <si>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</si>
  <si>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</si>
  <si>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</si>
  <si>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</si>
  <si>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</si>
  <si>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</si>
  <si>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</si>
  <si>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</si>
  <si>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</si>
  <si>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</si>
  <si>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</si>
  <si>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</si>
  <si>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</si>
  <si>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</si>
  <si>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</si>
  <si>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</si>
  <si>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</si>
  <si>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</si>
  <si>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</si>
  <si>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</si>
  <si>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</si>
  <si>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</si>
  <si>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</si>
  <si>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</si>
  <si>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</si>
  <si>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</si>
  <si>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</si>
  <si>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</si>
  <si>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</si>
  <si>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</si>
  <si>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</si>
  <si>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</si>
  <si>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</si>
  <si>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</si>
  <si>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</si>
  <si>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</si>
  <si>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</si>
  <si>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</si>
  <si>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</si>
  <si>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</si>
  <si>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</si>
  <si>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</si>
  <si>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</si>
  <si>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</si>
  <si>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</si>
  <si>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</si>
  <si>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</si>
  <si>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</si>
  <si>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</si>
  <si>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</si>
  <si>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</si>
  <si>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</si>
  <si>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</si>
  <si>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</si>
  <si>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</si>
  <si>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</si>
  <si>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</si>
  <si>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</si>
  <si>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</si>
  <si>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</si>
  <si>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</si>
  <si>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</si>
  <si>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</si>
  <si>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</si>
  <si>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</si>
  <si>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</si>
  <si>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</si>
  <si>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</si>
  <si>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</si>
  <si>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</si>
  <si>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</si>
  <si>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</si>
  <si>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</si>
  <si>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</si>
  <si>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</si>
  <si>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</si>
  <si>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</si>
  <si>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</si>
  <si>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</si>
  <si>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</si>
  <si>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</si>
  <si>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</si>
  <si>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</si>
  <si>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</si>
  <si>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</si>
  <si>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</si>
  <si>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</si>
  <si>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</si>
  <si>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</si>
  <si>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</si>
  <si>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</si>
  <si>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</si>
  <si>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</si>
  <si>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</si>
  <si>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</si>
  <si>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</si>
  <si>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</si>
  <si>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</si>
  <si>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</si>
  <si>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</si>
  <si>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</si>
  <si>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</si>
  <si>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</si>
  <si>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</si>
  <si>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</si>
  <si>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</si>
  <si>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</si>
  <si>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</si>
  <si>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</si>
  <si>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</si>
  <si>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</si>
  <si>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</si>
  <si>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</si>
  <si>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</si>
  <si>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</si>
  <si>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</si>
  <si>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</si>
  <si>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</si>
  <si>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</si>
  <si>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</si>
  <si>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</si>
  <si>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</si>
  <si>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</si>
  <si>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</si>
  <si>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</si>
  <si>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</si>
  <si>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</si>
  <si>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</si>
  <si>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</si>
  <si>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</si>
  <si>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</si>
  <si>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</si>
  <si>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</si>
  <si>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</si>
  <si>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</si>
  <si>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</si>
  <si>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</si>
  <si>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</si>
  <si>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</si>
  <si>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</si>
  <si>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</si>
  <si>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</si>
  <si>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</si>
  <si>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</si>
  <si>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</si>
  <si>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</si>
  <si>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</si>
  <si>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</si>
  <si>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</si>
  <si>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</si>
  <si>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</si>
  <si>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</si>
  <si>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</si>
  <si>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</si>
  <si>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</si>
  <si>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</si>
  <si>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</si>
  <si>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</si>
  <si>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</si>
  <si>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</si>
  <si>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</si>
  <si>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</si>
  <si>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</si>
  <si>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</si>
  <si>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</si>
  <si>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</si>
  <si>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</si>
  <si>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</si>
  <si>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</si>
  <si>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</si>
  <si>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</si>
  <si>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</si>
  <si>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</si>
  <si>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</si>
  <si>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</si>
  <si>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</si>
  <si>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</si>
  <si>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</si>
  <si>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</si>
  <si>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</si>
  <si>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</si>
  <si>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</si>
  <si>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</si>
  <si>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</si>
  <si>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</si>
  <si>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</si>
  <si>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</si>
  <si>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</si>
  <si>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</si>
  <si>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</si>
  <si>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</si>
  <si>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</si>
  <si>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</si>
  <si>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</si>
  <si>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</si>
  <si>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</si>
  <si>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</si>
  <si>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</si>
  <si>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</si>
  <si>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</si>
  <si>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</si>
  <si>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</si>
  <si>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</si>
  <si>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</si>
  <si>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</si>
  <si>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</si>
  <si>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</si>
  <si>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</si>
  <si>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</si>
  <si>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</si>
  <si>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</si>
  <si>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</si>
  <si>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</si>
  <si>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</si>
  <si>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</si>
  <si>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</si>
  <si>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</si>
  <si>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</si>
  <si>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</si>
  <si>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</si>
  <si>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</si>
  <si>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</si>
  <si>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</si>
  <si>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</si>
  <si>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</si>
  <si>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</si>
  <si>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</si>
  <si>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</si>
  <si>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</si>
  <si>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</si>
  <si>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</si>
  <si>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</si>
  <si>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</si>
  <si>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</si>
  <si>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</si>
  <si>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</si>
  <si>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</si>
  <si>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</si>
  <si>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</si>
  <si>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</si>
  <si>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</si>
  <si>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</si>
  <si>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</si>
  <si>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</si>
  <si>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</si>
  <si>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</si>
  <si>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</si>
  <si>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</si>
  <si>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</si>
  <si>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</si>
  <si>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</si>
  <si>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</si>
  <si>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</si>
  <si>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</si>
  <si>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</si>
  <si>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</si>
  <si>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</si>
  <si>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</si>
  <si>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</si>
  <si>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</si>
  <si>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</si>
  <si>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</si>
  <si>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</si>
  <si>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</si>
  <si>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</si>
  <si>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</si>
  <si>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</si>
  <si>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</si>
  <si>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</si>
  <si>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</si>
  <si>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</si>
  <si>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</si>
  <si>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</si>
  <si>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</si>
  <si>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</si>
  <si>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</si>
  <si>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</si>
  <si>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</si>
  <si>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</si>
  <si>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</si>
  <si>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</si>
  <si>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</si>
  <si>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</si>
  <si>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</si>
  <si>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</si>
  <si>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</si>
  <si>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</si>
  <si>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</si>
  <si>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</si>
  <si>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</si>
  <si>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</si>
  <si>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</si>
  <si>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</si>
  <si>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</si>
  <si>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</si>
  <si>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</si>
  <si>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</si>
  <si>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</si>
  <si>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</si>
  <si>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</si>
  <si>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</si>
  <si>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</si>
  <si>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</si>
  <si>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</si>
  <si>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</si>
  <si>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</si>
  <si>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</si>
  <si>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</si>
  <si>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</si>
  <si>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</si>
  <si>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</si>
  <si>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</si>
  <si>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</si>
  <si>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</si>
  <si>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</si>
  <si>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</si>
  <si>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</si>
  <si>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</si>
  <si>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</si>
  <si>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</si>
  <si>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</si>
  <si>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</si>
  <si>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</si>
  <si>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</si>
  <si>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</si>
  <si>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</si>
  <si>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</si>
  <si>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</si>
  <si>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</si>
  <si>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</si>
  <si>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</si>
  <si>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</si>
  <si>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</si>
  <si>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</si>
  <si>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</si>
  <si>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</si>
  <si>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</si>
  <si>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</si>
  <si>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</si>
  <si>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</si>
  <si>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</si>
  <si>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</si>
  <si>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</si>
  <si>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</si>
  <si>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</si>
  <si>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</si>
  <si>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</si>
  <si>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</si>
  <si>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</si>
  <si>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</si>
  <si>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</si>
  <si>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</si>
  <si>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</si>
  <si>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</si>
  <si>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</si>
  <si>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</si>
  <si>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</si>
  <si>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</si>
  <si>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</si>
  <si>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</si>
  <si>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</si>
  <si>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</si>
  <si>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</si>
  <si>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</si>
  <si>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</si>
  <si>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</si>
  <si>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</si>
  <si>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</si>
  <si>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</si>
  <si>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</si>
  <si>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</si>
  <si>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</si>
  <si>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</si>
  <si>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</si>
  <si>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</si>
  <si>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</si>
  <si>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</si>
  <si>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</si>
  <si>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</si>
  <si>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</si>
  <si>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</si>
  <si>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</si>
  <si>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</si>
  <si>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</si>
  <si>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</si>
  <si>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</si>
  <si>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</si>
  <si>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</si>
  <si>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</si>
  <si>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</si>
  <si>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</si>
  <si>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</si>
  <si>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</si>
  <si>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</si>
  <si>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</si>
  <si>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</si>
  <si>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</si>
  <si>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</si>
  <si>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</si>
  <si>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</si>
  <si>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</si>
  <si>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</si>
  <si>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</si>
  <si>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</si>
  <si>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</si>
  <si>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</si>
  <si>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</si>
  <si>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</si>
  <si>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</si>
  <si>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</si>
  <si>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</si>
  <si>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</si>
  <si>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</si>
  <si>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</si>
  <si>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</si>
  <si>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</si>
  <si>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</si>
  <si>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</si>
  <si>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</si>
  <si>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</si>
  <si>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</si>
  <si>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</si>
  <si>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</si>
  <si>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</si>
  <si>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</si>
  <si>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</si>
  <si>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</si>
  <si>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</si>
  <si>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</si>
  <si>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</si>
  <si>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</si>
  <si>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</si>
  <si>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</si>
  <si>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</si>
  <si>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</si>
  <si>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</si>
  <si>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</si>
  <si>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</si>
  <si>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</si>
  <si>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</si>
  <si>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</si>
  <si>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</si>
  <si>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</si>
  <si>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</si>
  <si>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</si>
  <si>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</si>
  <si>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</si>
  <si>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</si>
  <si>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</si>
  <si>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</si>
  <si>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</si>
  <si>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</si>
  <si>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</si>
  <si>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</si>
  <si>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</si>
  <si>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</si>
  <si>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</si>
  <si>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</si>
  <si>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</si>
  <si>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</si>
  <si>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</si>
  <si>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</si>
  <si>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</si>
  <si>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</si>
  <si>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</si>
  <si>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</si>
  <si>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</si>
  <si>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</si>
  <si>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</si>
  <si>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</si>
  <si>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</si>
  <si>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</si>
  <si>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</si>
  <si>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</si>
  <si>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</si>
  <si>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</si>
  <si>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</si>
  <si>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</si>
  <si>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</si>
  <si>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</si>
  <si>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</si>
  <si>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</si>
  <si>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</si>
  <si>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</si>
  <si>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</si>
  <si>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</si>
  <si>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</si>
  <si>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</si>
  <si>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</si>
  <si>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</si>
  <si>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</si>
  <si>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</si>
  <si>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</si>
  <si>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</si>
  <si>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</si>
  <si>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</si>
  <si>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</si>
  <si>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</si>
  <si>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</si>
  <si>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</si>
  <si>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</si>
  <si>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</si>
  <si>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</si>
  <si>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</si>
  <si>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</si>
  <si>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</si>
  <si>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</si>
  <si>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</si>
  <si>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</si>
  <si>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</si>
  <si>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</si>
  <si>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</si>
  <si>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</si>
  <si>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</si>
  <si>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</si>
  <si>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</si>
  <si>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</si>
  <si>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</si>
  <si>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</si>
  <si>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</si>
  <si>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</si>
  <si>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</si>
  <si>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</si>
  <si>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</si>
  <si>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</si>
  <si>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</si>
  <si>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</si>
  <si>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</si>
  <si>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</si>
  <si>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</si>
  <si>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</si>
  <si>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</si>
  <si>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</si>
  <si>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</si>
  <si>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</si>
  <si>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</si>
  <si>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</si>
  <si>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</si>
  <si>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</si>
  <si>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</si>
  <si>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</si>
  <si>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</si>
  <si>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</si>
  <si>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</si>
  <si>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</si>
  <si>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</si>
  <si>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</si>
  <si>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</si>
  <si>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</si>
  <si>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</si>
  <si>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</si>
  <si>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</si>
  <si>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</si>
  <si>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</si>
  <si>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</si>
  <si>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</si>
  <si>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</si>
  <si>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</si>
  <si>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</si>
  <si>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</si>
  <si>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</si>
  <si>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</si>
  <si>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</si>
  <si>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</si>
  <si>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</si>
  <si>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</si>
  <si>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</si>
  <si>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</si>
  <si>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</si>
  <si>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</si>
  <si>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</si>
  <si>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</si>
  <si>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</si>
  <si>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</si>
  <si>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</si>
  <si>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</si>
  <si>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</si>
  <si>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</si>
  <si>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</si>
  <si>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</si>
  <si>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</si>
  <si>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</si>
  <si>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</si>
  <si>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</si>
  <si>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</si>
  <si>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</si>
  <si>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</si>
  <si>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</si>
  <si>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</si>
  <si>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</si>
  <si>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</si>
  <si>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</si>
  <si>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</si>
  <si>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</si>
  <si>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</si>
  <si>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</si>
  <si>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</si>
  <si>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</si>
  <si>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</si>
  <si>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</si>
  <si>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</si>
  <si>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</si>
  <si>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</si>
  <si>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</si>
  <si>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</si>
  <si>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</si>
  <si>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</si>
  <si>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</si>
  <si>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</si>
  <si>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</si>
  <si>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</si>
  <si>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</si>
  <si>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</si>
  <si>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</si>
  <si>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</si>
  <si>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</si>
  <si>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</si>
  <si>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</si>
  <si>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</si>
  <si>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</si>
  <si>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</si>
  <si>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</si>
  <si>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</si>
  <si>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</si>
  <si>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</si>
  <si>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</si>
  <si>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</si>
  <si>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</si>
  <si>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</si>
  <si>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</si>
  <si>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</si>
  <si>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</si>
  <si>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</si>
  <si>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</si>
  <si>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</si>
  <si>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</si>
  <si>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</si>
  <si>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</si>
  <si>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</si>
  <si>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</si>
  <si>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</si>
  <si>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</si>
  <si>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</si>
  <si>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</si>
  <si>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</si>
  <si>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</si>
  <si>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</si>
  <si>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</si>
  <si>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</si>
  <si>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</si>
  <si>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</si>
  <si>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</si>
  <si>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</si>
  <si>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</si>
  <si>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</si>
  <si>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</si>
  <si>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</si>
  <si>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</si>
  <si>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</si>
  <si>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</si>
  <si>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</si>
  <si>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</si>
  <si>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</si>
  <si>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</si>
  <si>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</si>
  <si>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</si>
  <si>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</si>
  <si>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</si>
  <si>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</si>
  <si>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</si>
  <si>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</si>
  <si>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</si>
  <si>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</si>
  <si>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</si>
  <si>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</si>
  <si>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</si>
  <si>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</si>
  <si>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</si>
  <si>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</si>
  <si>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</si>
  <si>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</si>
  <si>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</si>
  <si>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</si>
  <si>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</si>
  <si>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</si>
  <si>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</si>
  <si>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</si>
  <si>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</si>
  <si>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</si>
  <si>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</si>
  <si>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</si>
  <si>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</si>
  <si>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</si>
  <si>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</si>
  <si>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</si>
  <si>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</si>
  <si>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</si>
  <si>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</si>
  <si>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</si>
  <si>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</si>
  <si>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</si>
  <si>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</si>
  <si>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</si>
  <si>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</si>
  <si>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</si>
  <si>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</si>
  <si>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</si>
  <si>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</si>
  <si>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</si>
  <si>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</si>
  <si>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</si>
  <si>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</si>
  <si>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</si>
  <si>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</si>
  <si>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</si>
  <si>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</si>
  <si>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</si>
  <si>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</si>
  <si>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</si>
  <si>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</si>
  <si>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</si>
  <si>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</si>
  <si>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</si>
  <si>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</si>
  <si>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</si>
  <si>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</si>
  <si>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</si>
  <si>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</si>
  <si>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</si>
  <si>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</si>
  <si>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</si>
  <si>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</si>
  <si>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</si>
  <si>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</si>
  <si>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</si>
  <si>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</si>
  <si>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</si>
  <si>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</si>
  <si>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</si>
  <si>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</si>
  <si>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</si>
  <si>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</si>
  <si>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</si>
  <si>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</si>
  <si>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</si>
  <si>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</si>
  <si>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</si>
  <si>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</si>
  <si>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</si>
  <si>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</si>
  <si>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</si>
  <si>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</si>
  <si>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</si>
  <si>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</si>
  <si>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</si>
  <si>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</si>
  <si>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</si>
  <si>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</si>
  <si>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</si>
  <si>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</si>
  <si>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</si>
  <si>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</si>
  <si>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</si>
  <si>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</si>
  <si>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</si>
  <si>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</si>
  <si>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</si>
  <si>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</si>
  <si>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</si>
  <si>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</si>
  <si>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</si>
  <si>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</si>
  <si>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</si>
  <si>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</si>
  <si>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</si>
  <si>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</si>
  <si>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</si>
  <si>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</si>
  <si>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</si>
  <si>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</si>
  <si>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</si>
  <si>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</si>
  <si>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</si>
  <si>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</si>
  <si>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</si>
  <si>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</si>
  <si>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</si>
  <si>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</si>
  <si>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</si>
  <si>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</si>
  <si>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</si>
  <si>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</si>
  <si>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</si>
  <si>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</si>
  <si>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</si>
  <si>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</si>
  <si>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</si>
  <si>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</si>
  <si>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</si>
  <si>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</si>
  <si>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</si>
  <si>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</si>
  <si>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</si>
  <si>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</si>
  <si>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</si>
  <si>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</si>
  <si>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</si>
  <si>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</si>
  <si>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</si>
  <si>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</si>
  <si>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</si>
  <si>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</si>
  <si>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</si>
  <si>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</si>
  <si>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</si>
  <si>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</si>
  <si>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</si>
  <si>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</si>
  <si>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</si>
  <si>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</si>
  <si>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</si>
  <si>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</si>
  <si>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</si>
  <si>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</si>
  <si>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</si>
  <si>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</si>
  <si>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</si>
  <si>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</si>
  <si>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</si>
  <si>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</si>
  <si>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</si>
  <si>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</si>
  <si>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</si>
  <si>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</si>
  <si>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</si>
  <si>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</si>
  <si>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</si>
  <si>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</si>
  <si>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</si>
  <si>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</si>
  <si>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</si>
  <si>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</si>
  <si>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</si>
  <si>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</si>
  <si>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</si>
  <si>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</si>
  <si>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</si>
  <si>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</si>
  <si>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</si>
  <si>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</si>
  <si>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</si>
  <si>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</si>
  <si>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</si>
  <si>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</si>
  <si>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</si>
  <si>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</si>
  <si>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</si>
  <si>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</si>
  <si>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</si>
  <si>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</si>
  <si>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</si>
  <si>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</si>
  <si>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</si>
  <si>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</si>
  <si>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</si>
  <si>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</si>
  <si>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</si>
  <si>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</si>
  <si>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</si>
  <si>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</si>
  <si>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</si>
  <si>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</si>
  <si>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</si>
  <si>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</si>
  <si>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</si>
  <si>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</si>
  <si>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</si>
  <si>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</si>
  <si>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</si>
  <si>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</si>
  <si>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</si>
  <si>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</si>
  <si>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</si>
  <si>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</si>
  <si>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</si>
  <si>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</si>
  <si>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</si>
  <si>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</si>
  <si>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</si>
  <si>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</si>
  <si>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</si>
  <si>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</si>
  <si>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</si>
  <si>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</si>
  <si>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</si>
  <si>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</si>
  <si>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</si>
  <si>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</si>
  <si>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</si>
  <si>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</si>
  <si>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</si>
  <si>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</si>
  <si>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</si>
  <si>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</si>
  <si>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</si>
  <si>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</si>
  <si>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</si>
  <si>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</si>
  <si>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</si>
  <si>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</si>
  <si>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</si>
  <si>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</si>
  <si>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</si>
  <si>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</si>
  <si>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</si>
  <si>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</si>
  <si>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</si>
  <si>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</si>
  <si>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</si>
  <si>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</si>
  <si>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</si>
  <si>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</si>
  <si>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</si>
  <si>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</si>
  <si>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</si>
  <si>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</si>
  <si>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</si>
  <si>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</si>
  <si>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</si>
  <si>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</si>
  <si>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</si>
  <si>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</si>
  <si>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</si>
  <si>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</si>
  <si>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</si>
  <si>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</si>
  <si>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</si>
  <si>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</si>
  <si>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</si>
  <si>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</si>
  <si>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</si>
  <si>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</si>
  <si>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</si>
  <si>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</si>
  <si>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</si>
  <si>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</si>
  <si>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</si>
  <si>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</si>
  <si>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</si>
  <si>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</si>
  <si>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</si>
  <si>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</si>
  <si>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</si>
  <si>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</si>
  <si>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</si>
  <si>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</si>
  <si>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</si>
  <si>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</si>
  <si>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</si>
  <si>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</si>
  <si>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</si>
  <si>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</si>
  <si>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</si>
  <si>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</si>
  <si>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</si>
  <si>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</si>
  <si>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</si>
  <si>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</si>
  <si>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</si>
  <si>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</si>
  <si>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</si>
  <si>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</si>
  <si>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</si>
  <si>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</si>
  <si>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</si>
  <si>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</si>
  <si>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</si>
  <si>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</si>
  <si>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</si>
  <si>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</si>
  <si>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</si>
  <si>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</si>
  <si>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</si>
  <si>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</si>
  <si>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</si>
  <si>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</si>
  <si>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</si>
  <si>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</si>
  <si>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</si>
  <si>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</si>
  <si>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</si>
  <si>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</si>
  <si>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</si>
  <si>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</si>
  <si>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</si>
  <si>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</si>
  <si>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</si>
  <si>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</si>
  <si>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</si>
  <si>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</si>
  <si>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</si>
  <si>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</si>
  <si>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</si>
  <si>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</si>
  <si>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</si>
  <si>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</si>
  <si>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</si>
  <si>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</si>
  <si>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</si>
  <si>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</si>
  <si>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</si>
  <si>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</si>
  <si>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</si>
  <si>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</si>
  <si>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</si>
  <si>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</si>
  <si>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</si>
  <si>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</si>
  <si>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</si>
  <si>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</si>
  <si>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</si>
  <si>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</si>
  <si>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</si>
  <si>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</si>
  <si>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</si>
  <si>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</si>
  <si>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</si>
  <si>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</si>
  <si>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</si>
  <si>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</si>
  <si>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</si>
  <si>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</si>
  <si>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</si>
  <si>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</si>
  <si>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</si>
  <si>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</si>
  <si>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</si>
  <si>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</si>
  <si>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</si>
  <si>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</si>
  <si>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</si>
  <si>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</si>
  <si>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</si>
  <si>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</si>
  <si>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</si>
  <si>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</si>
  <si>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</si>
  <si>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</si>
  <si>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</si>
  <si>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</si>
  <si>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</si>
  <si>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</si>
  <si>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</si>
  <si>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</si>
  <si>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</si>
  <si>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</si>
  <si>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</si>
  <si>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</si>
  <si>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</si>
  <si>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</si>
  <si>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</si>
  <si>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</si>
  <si>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</si>
  <si>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</si>
  <si>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</si>
  <si>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</si>
  <si>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</si>
  <si>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</si>
  <si>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</si>
  <si>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</si>
  <si>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</si>
  <si>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</si>
  <si>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</si>
  <si>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</si>
  <si>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</si>
  <si>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</si>
  <si>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</si>
  <si>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</si>
  <si>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</si>
  <si>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</si>
  <si>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</si>
  <si>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</si>
  <si>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</si>
  <si>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</si>
  <si>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</si>
  <si>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</si>
  <si>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</si>
  <si>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</si>
  <si>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</si>
  <si>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</si>
  <si>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</si>
  <si>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</si>
  <si>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</si>
  <si>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</si>
  <si>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</si>
  <si>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</si>
  <si>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</si>
  <si>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</si>
  <si>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</si>
  <si>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</si>
  <si>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</si>
  <si>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</si>
  <si>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</si>
  <si>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</si>
  <si>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</si>
  <si>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</si>
  <si>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</si>
  <si>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</si>
  <si>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</si>
  <si>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</si>
  <si>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</si>
  <si>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</si>
  <si>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</si>
  <si>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</si>
  <si>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</si>
  <si>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</si>
  <si>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</si>
  <si>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</si>
  <si>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</si>
  <si>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</si>
  <si>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</si>
  <si>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</si>
  <si>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</si>
  <si>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</si>
  <si>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</si>
  <si>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</si>
  <si>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</si>
  <si>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</si>
  <si>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</si>
  <si>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</si>
  <si>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</si>
  <si>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</si>
  <si>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</si>
  <si>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</si>
  <si>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</si>
  <si>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</si>
  <si>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</si>
  <si>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</si>
  <si>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</si>
  <si>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</si>
  <si>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</si>
  <si>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</si>
  <si>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</si>
  <si>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</si>
  <si>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</si>
  <si>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</si>
  <si>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</si>
  <si>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</si>
  <si>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</si>
  <si>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</si>
  <si>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</si>
  <si>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</si>
  <si>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</si>
  <si>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</si>
  <si>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</si>
  <si>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</si>
  <si>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</si>
  <si>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</si>
  <si>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</si>
  <si>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</si>
  <si>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</si>
  <si>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</si>
  <si>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</si>
  <si>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</si>
  <si>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</si>
  <si>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</si>
  <si>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</si>
  <si>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</si>
  <si>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</si>
  <si>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</si>
  <si>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</si>
  <si>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</si>
  <si>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</si>
  <si>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</si>
  <si>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</si>
  <si>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</si>
  <si>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</si>
  <si>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</si>
  <si>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</si>
  <si>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</si>
  <si>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</si>
  <si>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</si>
  <si>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</si>
  <si>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</si>
  <si>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</si>
  <si>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</si>
  <si>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</si>
  <si>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</si>
  <si>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</si>
  <si>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</si>
  <si>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</si>
  <si>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</si>
  <si>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</si>
  <si>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</si>
  <si>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</si>
  <si>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</si>
  <si>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</si>
  <si>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</si>
  <si>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</si>
  <si>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</si>
  <si>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</si>
  <si>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</si>
  <si>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</si>
  <si>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</si>
  <si>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</si>
  <si>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</si>
  <si>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</si>
  <si>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</si>
  <si>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</si>
  <si>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</si>
  <si>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</si>
  <si>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</si>
  <si>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</si>
  <si>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</si>
  <si>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</si>
  <si>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</si>
  <si>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</si>
  <si>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</si>
  <si>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</si>
  <si>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</si>
  <si>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</si>
  <si>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</si>
  <si>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</si>
  <si>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</si>
  <si>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</si>
  <si>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</si>
  <si>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</si>
  <si>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</si>
  <si>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</si>
  <si>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</si>
  <si>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</si>
  <si>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</si>
  <si>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</si>
  <si>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</si>
  <si>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</si>
  <si>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</si>
  <si>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</si>
  <si>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</si>
  <si>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</si>
  <si>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</si>
  <si>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</si>
  <si>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</si>
  <si>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</si>
  <si>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</si>
  <si>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</si>
  <si>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</si>
  <si>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</si>
  <si>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</si>
  <si>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</si>
  <si>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</si>
  <si>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</si>
  <si>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</si>
  <si>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</si>
  <si>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</si>
  <si>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</si>
  <si>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</si>
  <si>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</si>
  <si>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</si>
  <si>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</si>
  <si>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</si>
  <si>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</si>
  <si>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</si>
  <si>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</si>
  <si>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</si>
  <si>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</si>
  <si>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</si>
  <si>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</si>
  <si>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</si>
  <si>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</si>
  <si>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</si>
  <si>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</si>
  <si>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</si>
  <si>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</si>
  <si>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</si>
  <si>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</si>
  <si>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</si>
  <si>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</si>
  <si>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</si>
  <si>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</si>
  <si>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</si>
  <si>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</si>
  <si>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</si>
  <si>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</si>
  <si>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</si>
  <si>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</si>
  <si>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</si>
  <si>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</si>
  <si>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</si>
  <si>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</si>
  <si>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</si>
  <si>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</si>
  <si>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</si>
  <si>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</si>
  <si>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</si>
  <si>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</si>
  <si>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</si>
  <si>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</si>
  <si>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</si>
  <si>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</si>
  <si>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</si>
  <si>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</si>
  <si>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</si>
  <si>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</si>
  <si>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</si>
  <si>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</si>
  <si>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</si>
  <si>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</si>
  <si>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</si>
  <si>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</si>
  <si>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</si>
  <si>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</si>
  <si>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</si>
  <si>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</si>
  <si>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</si>
  <si>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</si>
  <si>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</si>
  <si>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</si>
  <si>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</si>
  <si>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</si>
  <si>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</si>
  <si>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</si>
  <si>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</si>
  <si>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</si>
  <si>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</si>
  <si>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</si>
  <si>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</si>
  <si>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</si>
  <si>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</si>
  <si>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</si>
  <si>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</si>
  <si>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</si>
  <si>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</si>
  <si>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</si>
  <si>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</si>
  <si>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</si>
  <si>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</si>
  <si>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</si>
  <si>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</si>
  <si>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</si>
  <si>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</si>
  <si>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</si>
  <si>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</si>
  <si>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</si>
  <si>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</si>
  <si>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</si>
  <si>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</si>
  <si>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</si>
  <si>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</si>
  <si>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</si>
  <si>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</si>
  <si>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</si>
  <si>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</si>
  <si>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</si>
  <si>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</si>
  <si>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</si>
  <si>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</si>
  <si>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</si>
  <si>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</si>
  <si>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</si>
  <si>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</si>
  <si>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</si>
  <si>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</si>
  <si>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</si>
  <si>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</si>
  <si>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</si>
  <si>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</si>
  <si>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</si>
  <si>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</si>
  <si>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</si>
  <si>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</si>
  <si>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</si>
  <si>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</si>
  <si>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</si>
  <si>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</si>
  <si>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</si>
  <si>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</si>
  <si>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</si>
  <si>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</si>
  <si>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</si>
  <si>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</si>
  <si>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</si>
  <si>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</si>
  <si>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</si>
  <si>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</si>
  <si>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</si>
  <si>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</si>
  <si>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</si>
  <si>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</si>
  <si>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</si>
  <si>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</si>
  <si>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</si>
  <si>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</si>
  <si>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</si>
  <si>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</si>
  <si>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</si>
  <si>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</si>
  <si>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</si>
  <si>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</si>
  <si>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</si>
  <si>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</si>
  <si>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</si>
  <si>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</si>
  <si>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</si>
  <si>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</si>
  <si>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</si>
  <si>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</si>
  <si>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</si>
  <si>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</si>
  <si>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</si>
  <si>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</si>
  <si>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</si>
  <si>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</si>
  <si>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</si>
  <si>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</si>
  <si>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</si>
  <si>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</si>
  <si>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</si>
  <si>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</si>
  <si>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</si>
  <si>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</si>
  <si>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</si>
  <si>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</si>
  <si>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</si>
  <si>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</si>
  <si>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</si>
  <si>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</si>
  <si>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</si>
  <si>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</si>
  <si>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</si>
  <si>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</si>
  <si>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</si>
  <si>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</si>
  <si>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</si>
  <si>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</si>
  <si>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</si>
  <si>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</si>
  <si>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</si>
  <si>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</si>
  <si>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</si>
  <si>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</si>
  <si>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</si>
  <si>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</si>
  <si>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</si>
  <si>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</si>
  <si>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</si>
  <si>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</si>
  <si>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</si>
  <si>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</si>
  <si>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</si>
  <si>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</si>
  <si>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</si>
  <si>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</si>
  <si>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</si>
  <si>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</si>
  <si>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</si>
  <si>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</si>
  <si>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</si>
  <si>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</si>
  <si>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</si>
  <si>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</si>
  <si>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</si>
  <si>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</si>
  <si>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</si>
  <si>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</si>
  <si>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</si>
  <si>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</si>
  <si>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</si>
  <si>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</si>
  <si>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</si>
  <si>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</si>
  <si>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</si>
  <si>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</si>
  <si>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</si>
  <si>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</si>
  <si>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</si>
  <si>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</si>
  <si>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</si>
  <si>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</si>
  <si>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</si>
  <si>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</si>
  <si>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</si>
  <si>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</si>
  <si>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</si>
  <si>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</si>
  <si>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</si>
  <si>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</si>
  <si>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</si>
  <si>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</si>
  <si>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</si>
  <si>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</si>
  <si>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</si>
  <si>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</si>
  <si>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</si>
  <si>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</si>
  <si>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</si>
  <si>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</si>
  <si>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</si>
  <si>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</si>
  <si>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</si>
  <si>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</si>
  <si>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</si>
  <si>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</si>
  <si>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</si>
  <si>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</si>
  <si>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</si>
  <si>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</si>
  <si>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</si>
  <si>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</si>
  <si>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</si>
  <si>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</si>
  <si>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</si>
  <si>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</si>
  <si>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</si>
  <si>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</si>
  <si>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</si>
  <si>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</si>
  <si>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</si>
  <si>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</si>
  <si>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</si>
  <si>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</si>
  <si>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</si>
  <si>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</si>
  <si>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</si>
  <si>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</si>
  <si>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</si>
  <si>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</si>
  <si>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</si>
  <si>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</si>
  <si>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</si>
  <si>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</si>
  <si>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</si>
  <si>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</si>
  <si>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</si>
  <si>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</si>
  <si>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</si>
  <si>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</si>
  <si>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</si>
  <si>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</si>
  <si>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</si>
  <si>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</si>
  <si>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</si>
  <si>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</si>
  <si>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</si>
  <si>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</si>
  <si>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</si>
  <si>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</si>
  <si>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</si>
  <si>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</si>
  <si>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</si>
  <si>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</si>
  <si>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</si>
  <si>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</si>
  <si>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</si>
  <si>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</si>
  <si>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</si>
  <si>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</si>
  <si>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</si>
  <si>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</si>
  <si>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</si>
  <si>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</si>
  <si>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</si>
  <si>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</si>
  <si>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</si>
  <si>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</si>
  <si>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</si>
  <si>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</si>
  <si>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</si>
  <si>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</si>
  <si>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</si>
  <si>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</si>
  <si>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</si>
  <si>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</si>
  <si>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</si>
  <si>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</si>
  <si>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</si>
  <si>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</si>
  <si>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</si>
  <si>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</si>
  <si>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</si>
  <si>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</si>
  <si>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</si>
  <si>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</si>
  <si>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</si>
  <si>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</si>
  <si>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</si>
  <si>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</si>
  <si>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</si>
  <si>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</si>
  <si>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</si>
  <si>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</si>
  <si>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</si>
  <si>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</si>
  <si>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</si>
  <si>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</si>
  <si>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</si>
  <si>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</si>
  <si>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</si>
  <si>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</si>
  <si>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</si>
  <si>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</si>
  <si>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</si>
  <si>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</si>
  <si>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</si>
  <si>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</si>
  <si>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</si>
  <si>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</si>
  <si>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</si>
  <si>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</si>
  <si>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</si>
  <si>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</si>
  <si>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</si>
  <si>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</si>
  <si>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</si>
  <si>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</si>
  <si>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</si>
  <si>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</si>
  <si>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</si>
  <si>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</si>
  <si>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</si>
  <si>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</si>
  <si>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</si>
  <si>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</si>
  <si>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</si>
  <si>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</si>
  <si>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</si>
  <si>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</si>
  <si>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</si>
  <si>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</si>
  <si>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</si>
  <si>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</si>
  <si>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</si>
  <si>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</si>
  <si>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</si>
  <si>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</si>
  <si>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</si>
  <si>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</si>
  <si>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</si>
  <si>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</si>
  <si>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</si>
  <si>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</si>
  <si>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</si>
  <si>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</si>
  <si>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</si>
  <si>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</si>
  <si>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</si>
  <si>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</si>
  <si>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</si>
  <si>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</si>
  <si>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</si>
  <si>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</si>
  <si>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</si>
  <si>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</si>
  <si>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</si>
  <si>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</si>
  <si>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</si>
  <si>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</si>
  <si>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</si>
  <si>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</si>
  <si>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</si>
  <si>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</si>
  <si>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</si>
  <si>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</si>
  <si>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</si>
  <si>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</si>
  <si>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</si>
  <si>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</si>
  <si>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</si>
  <si>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</si>
  <si>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</si>
  <si>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</si>
  <si>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</si>
  <si>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</si>
  <si>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</si>
  <si>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</si>
  <si>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</si>
  <si>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</si>
  <si>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</si>
  <si>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</si>
  <si>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</si>
  <si>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</si>
  <si>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</si>
  <si>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</si>
  <si>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</si>
  <si>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</si>
  <si>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</si>
  <si>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</si>
  <si>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</si>
  <si>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</si>
  <si>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</si>
  <si>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</si>
  <si>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</si>
  <si>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</si>
  <si>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</si>
  <si>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</si>
  <si>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</si>
  <si>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</si>
  <si>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</si>
  <si>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</si>
  <si>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</si>
  <si>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</si>
  <si>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</si>
  <si>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</si>
  <si>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</si>
  <si>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</si>
  <si>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</si>
  <si>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</si>
  <si>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</si>
  <si>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</si>
  <si>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</si>
  <si>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</si>
  <si>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</si>
  <si>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</si>
  <si>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</si>
  <si>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</si>
  <si>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</si>
  <si>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</si>
  <si>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</si>
  <si>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</si>
  <si>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</si>
  <si>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</si>
  <si>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</si>
  <si>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</si>
  <si>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</si>
  <si>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</si>
  <si>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</si>
  <si>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</si>
  <si>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</si>
  <si>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</si>
  <si>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</si>
  <si>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</si>
  <si>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</si>
  <si>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</si>
  <si>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</si>
  <si>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</si>
  <si>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</si>
  <si>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</si>
  <si>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</si>
  <si>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</si>
  <si>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</si>
  <si>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</si>
  <si>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</si>
  <si>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</si>
  <si>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</si>
  <si>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</si>
  <si>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</si>
  <si>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</si>
  <si>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</si>
  <si>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</si>
  <si>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</si>
  <si>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</si>
  <si>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</si>
  <si>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</si>
  <si>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</si>
  <si>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</si>
  <si>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</si>
  <si>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</si>
  <si>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</si>
  <si>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</si>
  <si>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</si>
  <si>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</si>
  <si>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</si>
  <si>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</si>
  <si>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</si>
  <si>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</si>
  <si>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</si>
  <si>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</si>
  <si>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</si>
  <si>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</si>
  <si>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</si>
  <si>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</si>
  <si>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</si>
  <si>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</si>
  <si>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</si>
  <si>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</si>
  <si>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</si>
  <si>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</si>
  <si>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</si>
  <si>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</si>
  <si>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</si>
  <si>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</si>
  <si>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</si>
  <si>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</si>
  <si>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</si>
  <si>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</si>
  <si>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</si>
  <si>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</si>
  <si>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</si>
  <si>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</si>
  <si>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</si>
  <si>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</si>
  <si>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</si>
  <si>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</si>
  <si>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</si>
  <si>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</si>
  <si>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</si>
  <si>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</si>
  <si>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</si>
  <si>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</si>
  <si>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</si>
  <si>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</si>
  <si>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</si>
  <si>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</si>
  <si>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</si>
  <si>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</si>
  <si>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</si>
  <si>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</si>
  <si>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</si>
  <si>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</si>
  <si>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</si>
  <si>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</si>
  <si>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</si>
  <si>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</si>
  <si>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</si>
  <si>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</si>
  <si>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</si>
  <si>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</si>
  <si>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</si>
  <si>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</si>
  <si>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</si>
  <si>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</si>
  <si>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</si>
  <si>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</si>
  <si>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</si>
  <si>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</si>
  <si>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</si>
  <si>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</si>
  <si>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</si>
  <si>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</si>
  <si>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</si>
  <si>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</si>
  <si>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</si>
  <si>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</si>
  <si>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</si>
  <si>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</si>
  <si>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</si>
  <si>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</si>
  <si>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</si>
  <si>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</si>
  <si>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</si>
  <si>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</si>
  <si>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</si>
  <si>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</si>
  <si>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</si>
  <si>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</si>
  <si>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</si>
  <si>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</si>
  <si>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</si>
  <si>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</si>
  <si>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</si>
  <si>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</si>
  <si>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</si>
  <si>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</si>
  <si>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</si>
  <si>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</si>
  <si>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</si>
  <si>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</si>
  <si>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</si>
  <si>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</si>
  <si>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</si>
  <si>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</si>
  <si>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</si>
  <si>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</si>
  <si>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</si>
  <si>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</si>
  <si>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</si>
  <si>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</si>
  <si>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</si>
  <si>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</si>
  <si>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</si>
  <si>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</si>
  <si>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</si>
  <si>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</si>
  <si>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</si>
  <si>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</si>
  <si>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</si>
  <si>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</si>
  <si>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</si>
  <si>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</si>
  <si>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</si>
  <si>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</si>
  <si>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</si>
  <si>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</si>
  <si>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</si>
  <si>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</si>
  <si>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</si>
  <si>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</si>
  <si>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</si>
  <si>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</si>
  <si>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</si>
  <si>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</si>
  <si>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</si>
  <si>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</si>
  <si>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</si>
  <si>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</si>
  <si>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</si>
  <si>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</si>
  <si>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</si>
  <si>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</si>
  <si>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</si>
  <si>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</si>
  <si>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</si>
  <si>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</si>
  <si>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</si>
  <si>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</si>
  <si>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</si>
  <si>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</si>
  <si>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</si>
  <si>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</si>
  <si>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</si>
  <si>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</si>
  <si>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</si>
  <si>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</si>
  <si>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</si>
  <si>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</si>
  <si>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</si>
  <si>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</si>
  <si>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</si>
  <si>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</si>
  <si>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</si>
  <si>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</si>
  <si>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</si>
  <si>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</si>
  <si>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</si>
  <si>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</si>
  <si>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</si>
  <si>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</si>
  <si>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</si>
  <si>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</si>
  <si>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</si>
  <si>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</si>
  <si>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</si>
  <si>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</si>
  <si>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</si>
  <si>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</si>
  <si>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</si>
  <si>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</si>
  <si>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</si>
  <si>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</si>
  <si>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</si>
  <si>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</si>
  <si>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</si>
  <si>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</si>
  <si>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</si>
  <si>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</si>
  <si>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</si>
  <si>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</si>
  <si>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</si>
  <si>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</si>
  <si>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</si>
  <si>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</si>
  <si>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</si>
  <si>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</si>
  <si>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</si>
  <si>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</si>
  <si>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</si>
  <si>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</si>
  <si>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</si>
  <si>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</si>
  <si>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</si>
  <si>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</si>
  <si>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</si>
  <si>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</si>
  <si>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</si>
  <si>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</si>
  <si>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</si>
  <si>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</si>
  <si>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</si>
  <si>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</si>
  <si>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</si>
  <si>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</si>
  <si>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</si>
  <si>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</si>
  <si>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</si>
  <si>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</si>
  <si>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</si>
  <si>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</si>
  <si>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</si>
  <si>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</si>
  <si>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</si>
  <si>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</si>
  <si>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</si>
  <si>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</si>
  <si>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</si>
  <si>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</si>
  <si>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</si>
  <si>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</si>
  <si>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</si>
  <si>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</si>
  <si>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</si>
  <si>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</si>
  <si>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</si>
  <si>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</si>
  <si>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</si>
  <si>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</si>
  <si>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</si>
  <si>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</si>
  <si>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</si>
  <si>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</si>
  <si>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</si>
  <si>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</si>
  <si>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</si>
  <si>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</si>
  <si>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</si>
  <si>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</si>
  <si>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</si>
  <si>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</si>
  <si>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</si>
  <si>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</si>
  <si>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</si>
  <si>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</si>
  <si>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</si>
  <si>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</si>
  <si>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</si>
  <si>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</si>
  <si>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</si>
  <si>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</si>
  <si>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</si>
  <si>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</si>
  <si>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</si>
  <si>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</si>
  <si>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</si>
  <si>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</si>
  <si>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</si>
  <si>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</si>
  <si>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</si>
  <si>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</si>
  <si>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</si>
  <si>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</si>
  <si>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</si>
  <si>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</si>
  <si>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</si>
  <si>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</si>
  <si>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</si>
  <si>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</si>
  <si>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</si>
  <si>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</si>
  <si>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</si>
  <si>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</si>
  <si>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</si>
  <si>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</si>
  <si>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</si>
  <si>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</si>
  <si>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</si>
  <si>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</si>
  <si>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</si>
  <si>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</si>
  <si>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</si>
  <si>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</si>
  <si>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</si>
  <si>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</si>
  <si>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</si>
  <si>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</si>
  <si>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</si>
  <si>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</si>
  <si>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</si>
  <si>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</si>
  <si>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</si>
  <si>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</si>
  <si>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</si>
  <si>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</si>
  <si>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</si>
  <si>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</si>
  <si>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</si>
  <si>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</si>
  <si>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</si>
  <si>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</si>
  <si>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</si>
  <si>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</si>
  <si>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</si>
  <si>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</si>
  <si>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</si>
  <si>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</si>
  <si>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</si>
  <si>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</si>
  <si>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</si>
  <si>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</si>
  <si>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</si>
  <si>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</si>
  <si>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</si>
  <si>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</si>
  <si>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</si>
  <si>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</si>
  <si>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</si>
  <si>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</si>
  <si>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</si>
  <si>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</si>
  <si>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</si>
  <si>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</si>
  <si>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</si>
  <si>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</si>
  <si>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</si>
  <si>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</si>
  <si>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</si>
  <si>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</si>
  <si>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</si>
  <si>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</si>
  <si>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</si>
  <si>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</si>
  <si>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</si>
  <si>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</si>
  <si>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</si>
  <si>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</si>
  <si>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</si>
  <si>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</si>
  <si>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</si>
  <si>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</si>
  <si>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</si>
  <si>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</si>
  <si>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</si>
  <si>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</si>
  <si>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</si>
  <si>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</si>
  <si>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</si>
  <si>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</si>
  <si>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</si>
  <si>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</si>
  <si>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</si>
  <si>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</si>
  <si>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</si>
  <si>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</si>
  <si>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</si>
  <si>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</si>
  <si>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</si>
  <si>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</si>
  <si>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</si>
  <si>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</si>
  <si>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</si>
  <si>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</si>
  <si>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</si>
  <si>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</si>
  <si>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</si>
  <si>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</si>
  <si>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</si>
  <si>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</si>
  <si>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</si>
  <si>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</si>
  <si>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</si>
  <si>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</si>
  <si>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</si>
  <si>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</si>
  <si>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</si>
  <si>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</si>
  <si>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</si>
  <si>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</si>
  <si>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</si>
  <si>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</si>
  <si>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</si>
  <si>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</si>
  <si>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</si>
  <si>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</si>
  <si>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</si>
  <si>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</si>
  <si>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</si>
  <si>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</si>
  <si>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</si>
  <si>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</si>
  <si>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</si>
  <si>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</si>
  <si>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</si>
  <si>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</si>
  <si>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</si>
  <si>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</si>
  <si>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</si>
  <si>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</si>
  <si>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</si>
  <si>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</si>
  <si>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</si>
  <si>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</si>
  <si>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</si>
  <si>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</si>
  <si>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</si>
  <si>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</si>
  <si>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</si>
  <si>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</si>
  <si>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</si>
  <si>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</si>
  <si>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</si>
  <si>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</si>
  <si>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</si>
  <si>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</si>
  <si>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</si>
  <si>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</si>
  <si>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</si>
  <si>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</si>
  <si>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</si>
  <si>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</si>
  <si>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</si>
  <si>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</si>
  <si>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</si>
  <si>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</si>
  <si>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</si>
  <si>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</si>
  <si>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</si>
  <si>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</si>
  <si>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</si>
  <si>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</si>
  <si>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</si>
  <si>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</si>
  <si>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</si>
  <si>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</si>
  <si>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</si>
  <si>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</si>
  <si>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</si>
  <si>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</si>
  <si>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</si>
  <si>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</si>
  <si>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</si>
  <si>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</si>
  <si>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</si>
  <si>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</si>
  <si>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</si>
  <si>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</si>
  <si>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</si>
  <si>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</si>
  <si>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</si>
  <si>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</si>
  <si>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</si>
  <si>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</si>
  <si>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</si>
  <si>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</si>
  <si>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</si>
  <si>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</si>
  <si>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</si>
  <si>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</si>
  <si>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</si>
  <si>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</si>
  <si>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</si>
  <si>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</si>
  <si>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</si>
  <si>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</si>
  <si>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</si>
  <si>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</si>
  <si>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</si>
  <si>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</si>
  <si>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</si>
  <si>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</si>
  <si>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</si>
  <si>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</si>
  <si>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</si>
  <si>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</si>
  <si>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</si>
  <si>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</si>
  <si>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</si>
  <si>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</si>
  <si>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</si>
  <si>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</si>
  <si>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</si>
  <si>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</si>
  <si>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</si>
  <si>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</si>
  <si>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</si>
  <si>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</si>
  <si>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</si>
  <si>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</si>
  <si>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</si>
  <si>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</si>
  <si>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</si>
  <si>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</si>
  <si>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</si>
  <si>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</si>
  <si>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</si>
  <si>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</si>
  <si>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</si>
  <si>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</si>
  <si>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</si>
  <si>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</si>
  <si>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</si>
  <si>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</si>
  <si>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</si>
  <si>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</si>
  <si>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</si>
  <si>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</si>
  <si>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</si>
  <si>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</si>
  <si>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</si>
  <si>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</si>
  <si>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</si>
  <si>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</si>
  <si>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</si>
  <si>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</si>
  <si>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</si>
  <si>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</si>
  <si>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</si>
  <si>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</si>
  <si>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</si>
  <si>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</si>
  <si>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</si>
  <si>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</si>
  <si>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</si>
  <si>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</si>
  <si>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</si>
  <si>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</si>
  <si>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</si>
  <si>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</si>
  <si>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</si>
  <si>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</si>
  <si>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</si>
  <si>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</si>
  <si>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</si>
  <si>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</si>
  <si>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</si>
  <si>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</si>
  <si>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</si>
  <si>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</si>
  <si>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</si>
  <si>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</si>
  <si>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</si>
  <si>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</si>
  <si>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</si>
  <si>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</si>
  <si>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</si>
  <si>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</si>
  <si>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</si>
  <si>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</si>
  <si>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</si>
  <si>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</si>
  <si>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</si>
  <si>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</si>
  <si>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</si>
  <si>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</si>
  <si>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</si>
  <si>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</si>
  <si>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</si>
  <si>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</si>
  <si>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</si>
  <si>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</si>
  <si>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</si>
  <si>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</si>
  <si>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</si>
  <si>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</si>
  <si>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</si>
  <si>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</si>
  <si>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</si>
  <si>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</si>
  <si>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</si>
  <si>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</si>
  <si>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</si>
  <si>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</si>
  <si>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</si>
  <si>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</si>
  <si>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</si>
  <si>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</si>
  <si>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</si>
  <si>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</si>
  <si>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</si>
  <si>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</si>
  <si>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</si>
  <si>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</si>
  <si>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</si>
  <si>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</si>
  <si>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</si>
  <si>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</si>
  <si>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</si>
  <si>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</si>
  <si>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</si>
  <si>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</si>
  <si>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</si>
  <si>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</si>
  <si>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</si>
  <si>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</si>
  <si>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</si>
  <si>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</si>
  <si>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</si>
  <si>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</si>
  <si>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</si>
  <si>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</si>
  <si>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</si>
  <si>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</si>
  <si>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</si>
  <si>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</si>
  <si>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</si>
  <si>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</si>
  <si>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</si>
  <si>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</si>
  <si>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</si>
  <si>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</si>
  <si>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</si>
  <si>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</si>
  <si>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</si>
  <si>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</si>
  <si>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</si>
  <si>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</si>
  <si>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</si>
  <si>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</si>
  <si>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</si>
  <si>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</si>
  <si>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</si>
  <si>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</si>
  <si>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</si>
  <si>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</si>
  <si>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</si>
  <si>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</si>
  <si>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</si>
  <si>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</si>
  <si>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</si>
  <si>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</si>
  <si>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</si>
  <si>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</si>
  <si>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</si>
  <si>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</si>
  <si>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</si>
  <si>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</si>
  <si>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</si>
  <si>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</si>
  <si>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</si>
  <si>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</si>
  <si>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</si>
  <si>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</si>
  <si>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</si>
  <si>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</si>
  <si>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</si>
  <si>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</si>
  <si>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</si>
  <si>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</si>
  <si>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</si>
  <si>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</si>
  <si>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</si>
  <si>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</si>
  <si>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</si>
  <si>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</si>
  <si>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</si>
  <si>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</si>
  <si>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</si>
  <si>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</si>
  <si>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</si>
  <si>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</si>
  <si>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</si>
  <si>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</si>
  <si>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</si>
  <si>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</si>
  <si>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</si>
  <si>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</si>
  <si>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</si>
  <si>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</si>
  <si>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</si>
  <si>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</si>
  <si>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</si>
  <si>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</si>
  <si>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</si>
  <si>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</si>
  <si>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</si>
  <si>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</si>
  <si>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</si>
  <si>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</si>
  <si>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</si>
  <si>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</si>
  <si>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</si>
  <si>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</si>
  <si>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</si>
  <si>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</si>
  <si>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</si>
  <si>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</si>
  <si>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</si>
  <si>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</si>
  <si>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</si>
  <si>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</si>
  <si>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</si>
  <si>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</si>
  <si>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</si>
  <si>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</si>
  <si>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</si>
  <si>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</si>
  <si>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</si>
  <si>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</si>
  <si>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</si>
  <si>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</si>
  <si>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</si>
  <si>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</si>
  <si>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</si>
  <si>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</si>
  <si>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</si>
  <si>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</si>
  <si>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</si>
  <si>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</si>
  <si>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</si>
  <si>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</si>
  <si>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</si>
  <si>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</si>
  <si>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</si>
  <si>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</si>
  <si>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</si>
  <si>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</si>
  <si>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</si>
  <si>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</si>
  <si>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</si>
  <si>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</si>
  <si>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</si>
  <si>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</si>
  <si>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</si>
  <si>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</si>
  <si>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</si>
  <si>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</si>
  <si>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</si>
  <si>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</si>
  <si>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</si>
  <si>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</si>
  <si>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</si>
  <si>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</si>
  <si>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</si>
  <si>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</si>
  <si>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</si>
  <si>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</si>
  <si>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</si>
  <si>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</si>
  <si>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</si>
  <si>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</si>
  <si>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</si>
  <si>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</si>
  <si>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</si>
  <si>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</si>
  <si>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</si>
  <si>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</si>
  <si>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</si>
  <si>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</si>
  <si>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</si>
  <si>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</si>
  <si>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</si>
  <si>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</si>
  <si>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</si>
  <si>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</si>
  <si>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</si>
  <si>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</si>
  <si>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</si>
  <si>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</si>
  <si>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</si>
  <si>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</si>
  <si>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</si>
  <si>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</si>
  <si>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</si>
  <si>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</si>
  <si>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</si>
  <si>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</si>
  <si>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</si>
  <si>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</si>
  <si>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</si>
  <si>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</si>
  <si>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</si>
  <si>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</si>
  <si>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</si>
  <si>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</si>
  <si>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</si>
  <si>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</si>
  <si>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</si>
  <si>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</si>
  <si>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</si>
  <si>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</si>
  <si>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</si>
  <si>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</si>
  <si>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</si>
  <si>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</si>
  <si>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</si>
  <si>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</si>
  <si>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</si>
  <si>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</si>
  <si>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</si>
  <si>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</si>
  <si>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</si>
  <si>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</si>
  <si>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</si>
  <si>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</si>
  <si>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</si>
  <si>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</si>
  <si>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</si>
  <si>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</si>
  <si>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</si>
  <si>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</si>
  <si>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</si>
  <si>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</si>
  <si>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</si>
  <si>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</si>
  <si>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</si>
  <si>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</si>
  <si>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</si>
  <si>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</si>
  <si>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</si>
  <si>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</si>
  <si>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</si>
  <si>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</si>
  <si>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</si>
  <si>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</si>
  <si>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</si>
  <si>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</si>
  <si>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</si>
  <si>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</si>
  <si>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</si>
  <si>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</si>
  <si>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</si>
  <si>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</si>
  <si>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</si>
  <si>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</si>
  <si>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</si>
  <si>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</si>
  <si>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</si>
  <si>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</si>
  <si>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</si>
  <si>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</si>
  <si>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</si>
  <si>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</si>
  <si>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</si>
  <si>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</si>
  <si>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</si>
  <si>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</si>
  <si>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</si>
  <si>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</si>
  <si>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</si>
  <si>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</si>
  <si>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</si>
  <si>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</si>
  <si>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</si>
  <si>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</si>
  <si>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</si>
  <si>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</si>
  <si>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</si>
  <si>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</si>
  <si>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</si>
  <si>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</si>
  <si>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</si>
  <si>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</si>
  <si>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</si>
  <si>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</si>
  <si>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</si>
  <si>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</si>
  <si>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</si>
  <si>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</si>
  <si>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</si>
  <si>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</si>
  <si>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</si>
  <si>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</si>
  <si>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</si>
  <si>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</si>
  <si>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</si>
  <si>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</si>
  <si>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</si>
  <si>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</si>
  <si>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</si>
  <si>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</si>
  <si>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</si>
  <si>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</si>
  <si>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</si>
  <si>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</si>
  <si>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</si>
  <si>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</si>
  <si>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</si>
  <si>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</si>
  <si>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</si>
  <si>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</si>
  <si>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</si>
  <si>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</si>
  <si>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</si>
  <si>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</si>
  <si>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</si>
  <si>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</si>
  <si>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</si>
  <si>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</si>
  <si>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</si>
  <si>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</si>
  <si>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</si>
  <si>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</si>
  <si>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</si>
  <si>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</si>
  <si>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</si>
  <si>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</si>
  <si>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</si>
  <si>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</si>
  <si>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</si>
  <si>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</si>
  <si>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</si>
  <si>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</si>
  <si>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</si>
  <si>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</si>
  <si>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</si>
  <si>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</si>
  <si>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</si>
  <si>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</si>
  <si>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</si>
  <si>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</si>
  <si>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</si>
  <si>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</si>
  <si>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</si>
  <si>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</si>
  <si>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</si>
  <si>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</si>
  <si>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</si>
  <si>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</si>
  <si>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</si>
  <si>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</si>
  <si>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</si>
  <si>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</si>
  <si>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</si>
  <si>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</si>
  <si>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</si>
  <si>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</si>
  <si>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</si>
  <si>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</si>
  <si>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</si>
  <si>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</si>
  <si>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</si>
  <si>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</si>
  <si>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</si>
  <si>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</si>
  <si>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</si>
  <si>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</si>
  <si>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</si>
  <si>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</si>
  <si>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</si>
  <si>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</si>
  <si>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</si>
  <si>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</si>
  <si>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</si>
  <si>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</si>
  <si>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</si>
  <si>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</si>
  <si>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</si>
  <si>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</si>
  <si>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</si>
  <si>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</si>
  <si>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</si>
  <si>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</si>
  <si>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</si>
  <si>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</si>
  <si>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</si>
  <si>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</si>
  <si>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</si>
  <si>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</si>
  <si>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</si>
  <si>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</si>
  <si>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</si>
  <si>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</si>
  <si>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</si>
  <si>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</si>
  <si>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</si>
  <si>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</si>
  <si>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</si>
  <si>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</si>
  <si>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</si>
  <si>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</si>
  <si>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</si>
  <si>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</si>
  <si>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</si>
  <si>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</si>
  <si>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</si>
  <si>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</si>
  <si>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</si>
  <si>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</si>
  <si>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</si>
  <si>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</si>
  <si>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</si>
  <si>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</si>
  <si>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</si>
  <si>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</si>
  <si>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</si>
  <si>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</si>
  <si>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</si>
  <si>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</si>
  <si>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</si>
  <si>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</si>
  <si>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</si>
  <si>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</si>
  <si>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</si>
  <si>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</si>
  <si>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</si>
  <si>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</si>
  <si>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</si>
  <si>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</si>
  <si>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</si>
  <si>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</si>
  <si>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</si>
  <si>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</si>
  <si>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</si>
  <si>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</si>
  <si>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</si>
  <si>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</si>
  <si>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</si>
  <si>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</si>
  <si>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</si>
  <si>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</si>
  <si>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</si>
  <si>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</si>
  <si>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</si>
  <si>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</si>
  <si>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</si>
  <si>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</si>
  <si>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</si>
  <si>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</si>
  <si>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</si>
  <si>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</si>
  <si>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</si>
  <si>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</si>
  <si>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</si>
  <si>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</si>
  <si>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</si>
  <si>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</si>
  <si>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</si>
  <si>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</si>
  <si>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</si>
  <si>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</si>
  <si>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</si>
  <si>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</si>
  <si>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</si>
  <si>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</si>
  <si>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</si>
  <si>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</si>
  <si>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</si>
  <si>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</si>
  <si>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</si>
  <si>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</si>
  <si>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</si>
  <si>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</si>
  <si>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</si>
  <si>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</si>
  <si>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</si>
  <si>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</si>
  <si>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</si>
  <si>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</si>
  <si>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</si>
  <si>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</si>
  <si>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</si>
  <si>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</si>
  <si>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</si>
  <si>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</si>
  <si>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</si>
  <si>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</si>
  <si>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</si>
  <si>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</si>
  <si>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</si>
  <si>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</si>
  <si>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</si>
  <si>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</si>
  <si>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</si>
  <si>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</si>
  <si>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</si>
  <si>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</si>
  <si>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</si>
  <si>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</si>
  <si>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</si>
  <si>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</si>
  <si>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</si>
  <si>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</si>
  <si>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</si>
  <si>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</si>
  <si>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</si>
  <si>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</si>
  <si>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</si>
  <si>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</si>
  <si>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</si>
  <si>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</si>
  <si>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</si>
  <si>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</si>
  <si>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</si>
  <si>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</si>
  <si>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</si>
  <si>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</si>
  <si>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</si>
  <si>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</si>
  <si>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</si>
  <si>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</si>
  <si>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</si>
  <si>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</si>
  <si>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</si>
  <si>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</si>
  <si>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</si>
  <si>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</si>
  <si>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</si>
  <si>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</si>
  <si>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</si>
  <si>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</si>
  <si>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</si>
  <si>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</si>
  <si>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</si>
  <si>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</si>
  <si>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</si>
  <si>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</si>
  <si>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</si>
  <si>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</si>
  <si>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</si>
  <si>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</si>
  <si>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</si>
  <si>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</si>
  <si>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</si>
  <si>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</si>
  <si>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</si>
  <si>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</si>
  <si>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</si>
  <si>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</si>
  <si>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</si>
  <si>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</si>
  <si>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</si>
  <si>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</si>
  <si>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</si>
  <si>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</si>
  <si>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</si>
  <si>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</si>
  <si>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</si>
  <si>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</si>
  <si>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</si>
  <si>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</si>
  <si>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</si>
  <si>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</si>
  <si>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</si>
  <si>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</si>
  <si>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</si>
  <si>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</si>
  <si>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</si>
  <si>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</si>
  <si>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</si>
  <si>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</si>
  <si>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</si>
  <si>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</si>
  <si>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</si>
  <si>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</si>
  <si>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</si>
  <si>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</si>
  <si>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</si>
  <si>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</si>
  <si>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</si>
  <si>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</si>
  <si>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</si>
  <si>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</si>
  <si>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</si>
  <si>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</si>
  <si>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</si>
  <si>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</si>
  <si>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</si>
  <si>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</si>
  <si>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</si>
  <si>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</si>
  <si>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</si>
  <si>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</si>
  <si>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</si>
  <si>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</si>
  <si>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</si>
  <si>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</si>
  <si>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</si>
  <si>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</si>
  <si>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</si>
  <si>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</si>
  <si>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</si>
  <si>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</si>
  <si>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</si>
  <si>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</si>
  <si>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</si>
  <si>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</si>
  <si>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</si>
  <si>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</si>
  <si>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</si>
  <si>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</si>
  <si>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</si>
  <si>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</si>
  <si>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</si>
  <si>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</si>
  <si>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</si>
  <si>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</si>
  <si>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</si>
  <si>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</si>
  <si>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</si>
  <si>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</si>
  <si>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</si>
  <si>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</si>
  <si>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</si>
  <si>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</si>
  <si>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</si>
  <si>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</si>
  <si>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</si>
  <si>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</si>
  <si>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</si>
  <si>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</si>
  <si>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</si>
  <si>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</si>
  <si>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</si>
  <si>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</si>
  <si>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</si>
  <si>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</si>
  <si>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</si>
  <si>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</si>
  <si>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</si>
  <si>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</si>
  <si>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</si>
  <si>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</si>
  <si>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</si>
  <si>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</si>
  <si>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</si>
  <si>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</si>
  <si>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</si>
  <si>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</si>
  <si>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</si>
  <si>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</si>
  <si>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</si>
  <si>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</si>
  <si>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</si>
  <si>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</si>
  <si>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</si>
  <si>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</si>
  <si>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</si>
  <si>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</si>
  <si>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</si>
  <si>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</si>
  <si>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</si>
  <si>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</si>
  <si>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</si>
  <si>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</si>
  <si>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</si>
  <si>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</si>
  <si>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</si>
  <si>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</si>
  <si>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</si>
  <si>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</si>
  <si>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</si>
  <si>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</si>
  <si>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</si>
  <si>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</si>
  <si>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</si>
  <si>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</si>
  <si>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</si>
  <si>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</si>
  <si>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</si>
  <si>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</si>
  <si>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</si>
  <si>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</si>
  <si>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</si>
  <si>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</si>
  <si>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</si>
  <si>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</si>
  <si>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</si>
  <si>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</si>
  <si>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</si>
  <si>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</si>
  <si>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</si>
  <si>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</si>
  <si>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</si>
  <si>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</si>
  <si>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</si>
  <si>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</si>
  <si>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</si>
  <si>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</si>
  <si>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</si>
  <si>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</si>
  <si>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</si>
  <si>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</si>
  <si>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</si>
  <si>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</si>
  <si>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</si>
  <si>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</si>
  <si>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</si>
  <si>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</si>
  <si>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</si>
  <si>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</si>
  <si>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</si>
  <si>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</si>
  <si>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</si>
  <si>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</si>
  <si>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</si>
  <si>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</si>
  <si>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</si>
  <si>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</si>
  <si>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</si>
  <si>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</si>
  <si>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</si>
  <si>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</si>
  <si>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</si>
  <si>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</si>
  <si>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</si>
  <si>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</si>
  <si>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</si>
  <si>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</si>
  <si>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</si>
  <si>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</si>
  <si>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</si>
  <si>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</si>
  <si>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</si>
  <si>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</si>
  <si>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</si>
  <si>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</si>
  <si>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</si>
  <si>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</si>
  <si>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</si>
  <si>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</si>
  <si>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</si>
  <si>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</si>
  <si>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</si>
  <si>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</si>
  <si>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</si>
  <si>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</si>
  <si>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</si>
  <si>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</si>
  <si>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</si>
  <si>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</si>
  <si>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</si>
  <si>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</si>
  <si>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</si>
  <si>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</si>
  <si>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</si>
  <si>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</si>
  <si>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</si>
  <si>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</si>
  <si>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</si>
  <si>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</si>
  <si>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</si>
  <si>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</si>
  <si>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</si>
  <si>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</si>
  <si>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</si>
  <si>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</si>
  <si>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</si>
  <si>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</si>
  <si>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</si>
  <si>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</si>
  <si>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</si>
  <si>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</si>
  <si>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</si>
  <si>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</si>
  <si>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</si>
  <si>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</si>
  <si>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</si>
  <si>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</si>
  <si>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</si>
  <si>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</si>
  <si>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</si>
  <si>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</si>
  <si>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</si>
  <si>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</si>
  <si>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</si>
  <si>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</si>
  <si>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</si>
  <si>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</si>
  <si>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</si>
  <si>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</si>
  <si>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</si>
  <si>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</si>
  <si>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</si>
  <si>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</si>
  <si>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</si>
  <si>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</si>
  <si>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</si>
  <si>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</si>
  <si>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</si>
  <si>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</si>
  <si>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</si>
  <si>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</si>
  <si>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</si>
  <si>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</si>
  <si>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</si>
  <si>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</si>
  <si>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</si>
  <si>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</si>
  <si>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</si>
  <si>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</si>
  <si>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</si>
  <si>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</si>
  <si>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</si>
  <si>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</si>
  <si>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</si>
  <si>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</si>
  <si>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</si>
  <si>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</si>
  <si>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</si>
  <si>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</si>
  <si>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</si>
  <si>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</si>
  <si>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</si>
  <si>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</si>
  <si>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</si>
  <si>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</si>
  <si>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</si>
  <si>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</si>
  <si>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</si>
  <si>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</si>
  <si>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</si>
  <si>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</si>
  <si>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</si>
  <si>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</si>
  <si>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</si>
  <si>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</si>
  <si>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</si>
  <si>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</si>
  <si>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</si>
  <si>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</si>
  <si>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</si>
  <si>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</si>
  <si>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</si>
  <si>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</si>
  <si>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</si>
  <si>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</si>
  <si>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</si>
  <si>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</si>
  <si>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</si>
  <si>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</si>
  <si>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</si>
  <si>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</si>
  <si>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</si>
  <si>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</si>
  <si>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</si>
  <si>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</si>
  <si>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</si>
  <si>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</si>
  <si>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</si>
  <si>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</si>
  <si>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</si>
  <si>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</si>
  <si>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</si>
  <si>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</si>
  <si>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</si>
  <si>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</si>
  <si>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</si>
  <si>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</si>
  <si>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</si>
  <si>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</si>
  <si>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</si>
  <si>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</si>
  <si>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</si>
  <si>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</si>
  <si>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</si>
  <si>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</si>
  <si>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</si>
  <si>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</si>
  <si>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</si>
  <si>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</si>
  <si>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</si>
  <si>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</si>
  <si>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</si>
  <si>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</si>
  <si>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</si>
  <si>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</si>
  <si>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</si>
  <si>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</si>
  <si>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</si>
  <si>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</si>
  <si>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</si>
  <si>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</si>
  <si>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</si>
  <si>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</si>
  <si>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</si>
  <si>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</si>
  <si>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</si>
  <si>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</si>
  <si>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</si>
  <si>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</si>
  <si>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</si>
  <si>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</si>
  <si>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</si>
  <si>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</si>
  <si>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</si>
  <si>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</si>
  <si>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</si>
  <si>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</si>
  <si>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</si>
  <si>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</si>
  <si>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</si>
  <si>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</si>
  <si>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</si>
  <si>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</si>
  <si>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</si>
  <si>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</si>
  <si>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</si>
  <si>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</si>
  <si>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</si>
  <si>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</si>
  <si>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</si>
  <si>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</si>
  <si>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</si>
  <si>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</si>
  <si>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</si>
  <si>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</si>
  <si>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</si>
  <si>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</si>
  <si>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</si>
  <si>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</si>
  <si>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</si>
  <si>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</si>
  <si>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</si>
  <si>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</si>
  <si>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</si>
  <si>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</si>
  <si>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</si>
  <si>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</si>
  <si>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</si>
  <si>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</si>
  <si>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</si>
  <si>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</si>
  <si>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</si>
  <si>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</si>
  <si>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</si>
  <si>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</si>
  <si>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</si>
  <si>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</si>
  <si>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</si>
  <si>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</si>
  <si>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</si>
  <si>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</si>
  <si>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</si>
  <si>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</si>
  <si>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</si>
  <si>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</si>
  <si>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</si>
  <si>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</si>
  <si>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</si>
  <si>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</si>
  <si>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</si>
  <si>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</si>
  <si>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</si>
  <si>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</si>
  <si>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</si>
  <si>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</si>
  <si>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</si>
  <si>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</si>
  <si>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</si>
  <si>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</si>
  <si>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</si>
  <si>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</si>
  <si>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</si>
  <si>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</si>
  <si>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</si>
  <si>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</si>
  <si>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</si>
  <si>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</si>
  <si>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</si>
  <si>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</si>
  <si>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</si>
  <si>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</si>
  <si>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</si>
  <si>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</si>
  <si>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</si>
  <si>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</si>
  <si>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</si>
  <si>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</si>
  <si>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</si>
  <si>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</si>
  <si>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</si>
  <si>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</si>
  <si>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</si>
  <si>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</si>
  <si>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</si>
  <si>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</si>
  <si>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</si>
  <si>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</si>
  <si>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</si>
  <si>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</si>
  <si>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</si>
  <si>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</si>
  <si>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</si>
  <si>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</si>
  <si>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</si>
  <si>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</si>
  <si>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</si>
  <si>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</si>
  <si>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</si>
  <si>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</si>
  <si>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</si>
  <si>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</si>
  <si>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</si>
  <si>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</si>
  <si>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</si>
  <si>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</si>
  <si>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</si>
  <si>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</si>
  <si>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</si>
  <si>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</si>
  <si>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</si>
  <si>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</si>
  <si>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</si>
  <si>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</si>
  <si>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</si>
  <si>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</si>
  <si>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</si>
  <si>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</si>
  <si>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</si>
  <si>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</si>
  <si>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</si>
  <si>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</si>
  <si>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</si>
  <si>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</si>
  <si>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</si>
  <si>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</si>
  <si>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</si>
  <si>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</si>
  <si>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</si>
  <si>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</si>
  <si>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</si>
  <si>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</si>
  <si>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</si>
  <si>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</si>
  <si>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</si>
  <si>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</si>
  <si>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</si>
  <si>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</si>
  <si>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</si>
  <si>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</si>
  <si>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</si>
  <si>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</si>
  <si>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</si>
  <si>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</si>
  <si>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</si>
  <si>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</si>
  <si>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</si>
  <si>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</si>
  <si>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</si>
  <si>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</si>
  <si>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</si>
  <si>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</si>
  <si>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</si>
  <si>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</si>
  <si>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</si>
  <si>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</si>
  <si>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</si>
  <si>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</si>
  <si>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</si>
  <si>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</si>
  <si>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</si>
  <si>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</si>
  <si>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</si>
  <si>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</si>
  <si>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</si>
  <si>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</si>
  <si>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</si>
  <si>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</si>
  <si>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</si>
  <si>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</si>
  <si>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</si>
  <si>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</si>
  <si>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</si>
  <si>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</si>
  <si>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</si>
  <si>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</si>
  <si>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</si>
  <si>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</si>
  <si>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</si>
  <si>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</si>
  <si>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</si>
  <si>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</si>
  <si>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</si>
  <si>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</si>
  <si>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</si>
  <si>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</si>
  <si>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</si>
  <si>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</si>
  <si>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</si>
  <si>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</si>
  <si>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</si>
  <si>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</si>
  <si>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</si>
  <si>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</si>
  <si>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</si>
  <si>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</si>
  <si>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</si>
  <si>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</si>
  <si>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</si>
  <si>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</si>
  <si>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</si>
  <si>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</si>
  <si>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</si>
  <si>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</si>
  <si>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</si>
  <si>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</si>
  <si>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</si>
  <si>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</si>
  <si>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</si>
  <si>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</si>
  <si>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</si>
  <si>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</si>
  <si>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</si>
  <si>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</si>
  <si>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</si>
  <si>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</si>
  <si>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</si>
  <si>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</si>
  <si>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</si>
  <si>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</si>
  <si>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</si>
  <si>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</si>
  <si>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</si>
  <si>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</si>
  <si>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</si>
  <si>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</si>
  <si>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</si>
  <si>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</si>
  <si>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</si>
  <si>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</si>
  <si>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</si>
  <si>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</si>
  <si>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</si>
  <si>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</si>
  <si>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</si>
  <si>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</si>
  <si>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</si>
  <si>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</si>
  <si>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</si>
  <si>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</si>
  <si>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</si>
  <si>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</si>
  <si>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</si>
  <si>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</si>
  <si>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</si>
  <si>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</si>
  <si>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</si>
  <si>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</si>
  <si>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</si>
  <si>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</si>
  <si>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</si>
  <si>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</si>
  <si>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</si>
  <si>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</si>
  <si>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</si>
  <si>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</si>
  <si>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</si>
  <si>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</si>
  <si>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</si>
  <si>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</si>
  <si>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</si>
  <si>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</si>
  <si>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</si>
  <si>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</si>
  <si>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</si>
  <si>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</si>
  <si>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</si>
  <si>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</si>
  <si>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</si>
  <si>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</si>
  <si>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</si>
  <si>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</si>
  <si>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</si>
  <si>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</si>
  <si>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</si>
  <si>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</si>
  <si>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</si>
  <si>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</si>
  <si>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</si>
  <si>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</si>
  <si>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</si>
  <si>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</si>
  <si>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</si>
  <si>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</si>
  <si>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</si>
  <si>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</si>
  <si>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</si>
  <si>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</si>
  <si>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</si>
  <si>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</si>
  <si>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</si>
  <si>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</si>
  <si>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</si>
  <si>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</si>
  <si>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</si>
  <si>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</si>
  <si>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</si>
  <si>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</si>
  <si>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</si>
  <si>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</si>
  <si>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</si>
  <si>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</si>
  <si>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</si>
  <si>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</si>
  <si>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</si>
  <si>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</si>
  <si>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</si>
  <si>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</si>
  <si>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</si>
  <si>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</si>
  <si>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</si>
  <si>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</si>
  <si>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</si>
  <si>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</si>
  <si>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</si>
  <si>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</si>
  <si>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</si>
  <si>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</si>
  <si>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</si>
  <si>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</si>
  <si>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</si>
  <si>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</si>
  <si>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</si>
  <si>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</si>
  <si>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</si>
  <si>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</si>
  <si>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</si>
  <si>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</si>
  <si>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</si>
  <si>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</si>
  <si>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</si>
  <si>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</si>
  <si>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</si>
  <si>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</si>
  <si>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</si>
  <si>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</si>
  <si>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</si>
  <si>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</si>
  <si>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</si>
  <si>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</si>
  <si>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</si>
  <si>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</si>
  <si>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</si>
  <si>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</si>
  <si>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</si>
  <si>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</si>
  <si>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</si>
  <si>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</si>
  <si>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</si>
  <si>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</si>
  <si>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</si>
  <si>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</si>
  <si>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</si>
  <si>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</si>
  <si>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</si>
  <si>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</si>
  <si>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</si>
  <si>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</si>
  <si>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</si>
  <si>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</si>
  <si>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</si>
  <si>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</si>
  <si>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</si>
  <si>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</si>
  <si>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</si>
  <si>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</si>
  <si>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</si>
  <si>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</si>
  <si>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</si>
  <si>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</si>
  <si>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</si>
  <si>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</si>
  <si>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</si>
  <si>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</si>
  <si>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</si>
  <si>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</si>
  <si>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</si>
  <si>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</si>
  <si>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</si>
  <si>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</si>
  <si>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</si>
  <si>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</si>
  <si>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</si>
  <si>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</si>
  <si>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</si>
  <si>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</si>
  <si>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</si>
  <si>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</si>
  <si>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</si>
  <si>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</si>
  <si>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</si>
  <si>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</si>
  <si>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</si>
  <si>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</si>
  <si>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</si>
  <si>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</si>
  <si>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</si>
  <si>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</si>
  <si>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</si>
  <si>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</si>
  <si>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</si>
  <si>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</si>
  <si>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</si>
  <si>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</si>
  <si>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</si>
  <si>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</si>
  <si>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</si>
  <si>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</si>
  <si>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</si>
  <si>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</si>
  <si>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</si>
  <si>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</si>
  <si>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</si>
  <si>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</si>
  <si>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</si>
  <si>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</si>
  <si>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</si>
  <si>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</si>
  <si>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</si>
  <si>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</si>
  <si>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</si>
  <si>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</si>
  <si>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</si>
  <si>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</si>
  <si>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</si>
  <si>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</si>
  <si>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</si>
  <si>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</si>
  <si>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</si>
  <si>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</si>
  <si>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</si>
  <si>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</si>
  <si>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</si>
  <si>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</si>
  <si>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</si>
  <si>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</si>
  <si>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</si>
  <si>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</si>
  <si>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</si>
  <si>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</si>
  <si>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</si>
  <si>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</si>
  <si>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</si>
  <si>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</si>
  <si>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</si>
  <si>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</si>
  <si>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</si>
  <si>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</si>
  <si>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</si>
  <si>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</si>
  <si>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</si>
  <si>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</si>
  <si>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</si>
  <si>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</si>
  <si>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</si>
  <si>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</si>
  <si>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</si>
  <si>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</si>
  <si>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</si>
  <si>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</si>
  <si>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</si>
  <si>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</si>
  <si>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</si>
  <si>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</si>
  <si>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</si>
  <si>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</si>
  <si>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</si>
  <si>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</si>
  <si>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</si>
  <si>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</si>
  <si>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</si>
  <si>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</si>
  <si>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</si>
  <si>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</si>
  <si>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</si>
  <si>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</si>
  <si>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</si>
  <si>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</si>
  <si>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</si>
  <si>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</si>
  <si>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</si>
  <si>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</si>
  <si>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</si>
  <si>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</si>
  <si>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</si>
  <si>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</si>
  <si>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</si>
  <si>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</si>
  <si>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</si>
  <si>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</si>
  <si>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</si>
  <si>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</si>
  <si>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</si>
  <si>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</si>
  <si>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</si>
  <si>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</si>
  <si>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</si>
  <si>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</si>
  <si>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</si>
  <si>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</si>
  <si>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</si>
  <si>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</si>
  <si>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</si>
  <si>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</si>
  <si>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</si>
  <si>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</si>
  <si>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</si>
  <si>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</si>
  <si>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</si>
  <si>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</si>
  <si>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</si>
  <si>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</si>
  <si>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</si>
  <si>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</si>
  <si>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</si>
  <si>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</si>
  <si>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</si>
  <si>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</si>
  <si>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</si>
  <si>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</si>
  <si>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</si>
  <si>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</si>
  <si>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</si>
  <si>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</si>
  <si>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</si>
  <si>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</si>
  <si>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</si>
  <si>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</si>
  <si>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</si>
  <si>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</si>
  <si>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</si>
  <si>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</si>
  <si>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</si>
  <si>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</si>
  <si>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</si>
  <si>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</si>
  <si>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</si>
  <si>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</si>
  <si>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</si>
  <si>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</si>
  <si>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</si>
  <si>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</si>
  <si>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</si>
  <si>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</si>
  <si>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</si>
  <si>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</si>
  <si>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</si>
  <si>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</si>
  <si>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</si>
  <si>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</si>
  <si>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</si>
  <si>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</si>
  <si>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</si>
  <si>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</si>
  <si>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</si>
  <si>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</si>
  <si>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</si>
  <si>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</si>
  <si>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</si>
  <si>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</si>
  <si>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</si>
  <si>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</si>
  <si>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</si>
  <si>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</si>
  <si>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</si>
  <si>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</si>
  <si>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</si>
  <si>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</si>
  <si>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</si>
  <si>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</si>
  <si>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</si>
  <si>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</si>
  <si>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</si>
  <si>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</si>
  <si>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</si>
  <si>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</si>
  <si>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</si>
  <si>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</si>
  <si>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</si>
  <si>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</si>
  <si>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</si>
  <si>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</si>
  <si>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</si>
  <si>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</si>
  <si>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</si>
  <si>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</si>
  <si>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</si>
  <si>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</si>
  <si>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</si>
  <si>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</si>
  <si>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</si>
  <si>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</si>
  <si>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</si>
  <si>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</si>
  <si>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</si>
  <si>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</si>
  <si>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</si>
  <si>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</si>
  <si>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</si>
  <si>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</si>
  <si>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</si>
  <si>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</si>
  <si>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</si>
  <si>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</si>
  <si>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</si>
  <si>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</si>
  <si>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</si>
  <si>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</si>
  <si>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</si>
  <si>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</si>
  <si>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</si>
  <si>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</si>
  <si>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</si>
  <si>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</si>
  <si>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</si>
  <si>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</si>
  <si>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</si>
  <si>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</si>
  <si>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</si>
  <si>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</si>
  <si>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</si>
  <si>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</si>
  <si>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</si>
  <si>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</si>
  <si>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</si>
  <si>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</si>
  <si>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</si>
  <si>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</si>
  <si>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</si>
  <si>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</si>
  <si>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</si>
  <si>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</si>
  <si>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</si>
  <si>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</si>
  <si>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</si>
  <si>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</si>
  <si>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</si>
  <si>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</si>
  <si>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</si>
  <si>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</si>
  <si>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</si>
  <si>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</si>
  <si>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</si>
  <si>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</si>
  <si>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</si>
  <si>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</si>
  <si>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</si>
  <si>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</si>
  <si>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</si>
  <si>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</si>
  <si>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</si>
  <si>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</si>
  <si>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</si>
  <si>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</si>
  <si>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</si>
  <si>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</si>
  <si>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</si>
  <si>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</si>
  <si>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</si>
  <si>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</si>
  <si>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</si>
  <si>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</si>
  <si>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</si>
  <si>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</si>
  <si>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</si>
  <si>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</si>
  <si>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</si>
  <si>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</si>
  <si>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</si>
  <si>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</si>
  <si>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</si>
  <si>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</si>
  <si>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</si>
  <si>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</si>
  <si>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</si>
  <si>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</si>
  <si>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</si>
  <si>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</si>
  <si>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</si>
  <si>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</si>
  <si>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</si>
  <si>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</si>
  <si>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</si>
  <si>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</si>
  <si>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</si>
  <si>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</si>
  <si>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</si>
  <si>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</si>
  <si>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</si>
  <si>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</si>
  <si>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</si>
  <si>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</si>
  <si>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</si>
  <si>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</si>
  <si>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</si>
  <si>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</si>
  <si>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</si>
  <si>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</si>
  <si>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</si>
  <si>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</si>
  <si>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</si>
  <si>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</si>
  <si>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</si>
  <si>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</si>
  <si>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</si>
  <si>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</si>
  <si>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</si>
  <si>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</si>
  <si>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</si>
  <si>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</si>
  <si>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</si>
  <si>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</si>
  <si>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</si>
  <si>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</si>
  <si>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</si>
  <si>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</si>
  <si>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</si>
  <si>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</si>
  <si>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</si>
  <si>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</si>
  <si>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</si>
  <si>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</si>
  <si>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</si>
  <si>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</si>
  <si>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</si>
  <si>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</si>
  <si>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</si>
  <si>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</si>
  <si>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</si>
  <si>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</si>
  <si>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</si>
  <si>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</si>
  <si>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</si>
  <si>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</si>
  <si>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</si>
  <si>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</si>
  <si>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</si>
  <si>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</si>
  <si>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</si>
  <si>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</si>
  <si>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</si>
  <si>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</si>
  <si>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</si>
  <si>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</si>
  <si>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</si>
  <si>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</si>
  <si>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</si>
  <si>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</si>
  <si>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</si>
  <si>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</si>
  <si>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</si>
  <si>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</si>
  <si>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</si>
  <si>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</si>
  <si>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</si>
  <si>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</si>
  <si>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</si>
  <si>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</si>
  <si>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</si>
  <si>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</si>
  <si>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</si>
  <si>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</si>
  <si>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</si>
  <si>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</si>
  <si>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</si>
  <si>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</si>
  <si>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</si>
  <si>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</si>
  <si>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</si>
  <si>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</si>
  <si>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</si>
  <si>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</si>
  <si>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</si>
  <si>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</si>
  <si>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</si>
  <si>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</si>
  <si>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</si>
  <si>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</si>
  <si>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</si>
  <si>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</si>
  <si>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</si>
  <si>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</si>
  <si>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</si>
  <si>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</si>
  <si>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</si>
  <si>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</si>
  <si>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</si>
  <si>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</si>
  <si>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</si>
  <si>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</si>
  <si>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</si>
  <si>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</si>
  <si>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</si>
  <si>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</si>
  <si>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</si>
  <si>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</si>
  <si>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</si>
  <si>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</si>
  <si>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</si>
  <si>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</si>
  <si>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</si>
  <si>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</si>
  <si>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</si>
  <si>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</si>
  <si>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</si>
  <si>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</si>
  <si>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</si>
  <si>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</si>
  <si>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</si>
  <si>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</si>
  <si>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</si>
  <si>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</si>
  <si>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</si>
  <si>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</si>
  <si>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</si>
  <si>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</si>
  <si>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</si>
  <si>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</si>
  <si>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</si>
  <si>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</si>
  <si>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</si>
  <si>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</si>
  <si>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</si>
  <si>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</si>
  <si>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</si>
  <si>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</si>
  <si>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</si>
  <si>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</si>
  <si>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</si>
  <si>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</si>
  <si>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</si>
  <si>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</si>
  <si>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</si>
  <si>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</si>
  <si>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</si>
  <si>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</si>
  <si>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</si>
  <si>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</si>
  <si>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</si>
  <si>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</si>
  <si>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</si>
  <si>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</si>
  <si>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</si>
  <si>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</si>
  <si>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</si>
  <si>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</si>
  <si>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</si>
  <si>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</si>
  <si>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</si>
  <si>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</si>
  <si>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</si>
  <si>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</si>
  <si>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</si>
  <si>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</si>
  <si>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</si>
  <si>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</si>
  <si>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</si>
  <si>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</si>
  <si>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</si>
  <si>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</si>
  <si>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</si>
  <si>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</si>
  <si>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</si>
  <si>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</si>
  <si>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</si>
  <si>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</si>
  <si>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</si>
  <si>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</si>
  <si>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</si>
  <si>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</si>
  <si>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</si>
  <si>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</si>
  <si>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</si>
  <si>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</si>
  <si>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</si>
  <si>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</si>
  <si>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</si>
  <si>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</si>
  <si>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</si>
  <si>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</si>
  <si>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</si>
  <si>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</si>
  <si>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</si>
  <si>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</si>
  <si>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</si>
  <si>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</si>
  <si>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</si>
  <si>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</si>
  <si>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</si>
  <si>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</si>
  <si>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</si>
  <si>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</si>
  <si>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</si>
  <si>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</si>
  <si>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</si>
  <si>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</si>
  <si>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</si>
  <si>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</si>
  <si>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</si>
  <si>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</si>
  <si>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</si>
  <si>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</si>
  <si>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</si>
  <si>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</si>
  <si>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</si>
  <si>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</si>
  <si>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</si>
  <si>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</si>
  <si>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</si>
  <si>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</si>
  <si>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</si>
  <si>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</si>
  <si>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</si>
  <si>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</si>
  <si>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</si>
  <si>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</si>
  <si>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</si>
  <si>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</si>
  <si>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</si>
  <si>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</si>
  <si>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</si>
  <si>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</si>
  <si>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</si>
  <si>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</si>
  <si>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</si>
  <si>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</si>
  <si>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</si>
  <si>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</si>
  <si>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</si>
  <si>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</si>
  <si>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</si>
  <si>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</si>
  <si>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</si>
  <si>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</si>
  <si>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</si>
  <si>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</si>
  <si>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</si>
  <si>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</si>
  <si>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</si>
  <si>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</si>
  <si>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</si>
  <si>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</si>
  <si>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</si>
  <si>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</si>
  <si>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</si>
  <si>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</si>
  <si>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</si>
  <si>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</si>
  <si>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</si>
  <si>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</si>
  <si>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</si>
  <si>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</si>
  <si>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</si>
  <si>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</si>
  <si>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</si>
  <si>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</si>
  <si>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</si>
  <si>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</si>
  <si>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</si>
  <si>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</si>
  <si>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</si>
  <si>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</si>
  <si>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</si>
  <si>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</si>
  <si>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</si>
  <si>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</si>
  <si>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</si>
  <si>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</si>
  <si>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</si>
  <si>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</si>
  <si>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</si>
  <si>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</si>
  <si>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</si>
  <si>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</si>
  <si>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</si>
  <si>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</si>
  <si>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</si>
  <si>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</si>
  <si>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</si>
  <si>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</si>
  <si>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</si>
  <si>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</si>
  <si>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</si>
  <si>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</si>
  <si>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</si>
  <si>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</si>
  <si>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</si>
  <si>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</si>
  <si>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</si>
  <si>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</si>
  <si>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</si>
  <si>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</si>
  <si>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</si>
  <si>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</si>
  <si>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</si>
  <si>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</si>
  <si>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</si>
  <si>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</si>
  <si>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</si>
  <si>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</si>
  <si>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</si>
  <si>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</si>
  <si>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</si>
  <si>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</si>
  <si>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</si>
  <si>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</si>
  <si>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</si>
  <si>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</si>
  <si>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</si>
  <si>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</si>
  <si>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</si>
  <si>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</si>
  <si>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</si>
  <si>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</si>
  <si>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</si>
  <si>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</si>
  <si>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</si>
  <si>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</si>
  <si>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</si>
  <si>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</si>
  <si>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</si>
  <si>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</si>
  <si>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</si>
  <si>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</si>
  <si>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</si>
  <si>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</si>
  <si>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</si>
  <si>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</si>
  <si>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</si>
  <si>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</si>
  <si>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</si>
  <si>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</si>
  <si>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</si>
  <si>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</si>
  <si>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</si>
  <si>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</si>
  <si>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</si>
  <si>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</si>
  <si>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</si>
  <si>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</si>
  <si>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</si>
  <si>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</si>
  <si>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</si>
  <si>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</si>
  <si>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</si>
  <si>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</si>
  <si>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</si>
  <si>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</si>
  <si>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</si>
  <si>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</si>
  <si>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</si>
  <si>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</si>
  <si>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</si>
  <si>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</si>
  <si>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</si>
  <si>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</si>
  <si>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</si>
  <si>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</si>
  <si>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</si>
  <si>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</si>
  <si>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</si>
  <si>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</si>
  <si>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</si>
  <si>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</si>
  <si>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</si>
  <si>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</si>
  <si>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</si>
  <si>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</si>
  <si>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</si>
  <si>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</si>
  <si>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</si>
  <si>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</si>
  <si>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</si>
  <si>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</si>
  <si>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</si>
  <si>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</si>
  <si>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</si>
  <si>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</si>
  <si>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</si>
  <si>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</si>
  <si>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</si>
  <si>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</si>
  <si>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</si>
  <si>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</si>
  <si>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</si>
  <si>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</si>
  <si>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</si>
  <si>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</si>
  <si>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</si>
  <si>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</si>
  <si>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</si>
  <si>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</si>
  <si>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</si>
  <si>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</si>
  <si>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</si>
  <si>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</si>
  <si>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</si>
  <si>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</si>
  <si>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</si>
  <si>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</si>
  <si>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</si>
  <si>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</si>
  <si>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</si>
  <si>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</si>
  <si>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</si>
  <si>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</si>
  <si>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</si>
  <si>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</si>
  <si>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</si>
  <si>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</si>
  <si>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</si>
  <si>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</si>
  <si>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</si>
  <si>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</si>
  <si>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</si>
  <si>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</si>
  <si>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</si>
  <si>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</si>
  <si>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</si>
  <si>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</si>
  <si>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</si>
  <si>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</si>
  <si>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</si>
  <si>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</si>
  <si>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</si>
  <si>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</si>
  <si>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</si>
  <si>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</si>
  <si>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</si>
  <si>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</si>
  <si>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</si>
  <si>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</si>
  <si>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</si>
  <si>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</si>
  <si>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</si>
  <si>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</si>
  <si>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</si>
  <si>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</si>
  <si>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</si>
  <si>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</si>
  <si>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</si>
  <si>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</si>
  <si>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</si>
  <si>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</si>
  <si>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</si>
  <si>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</si>
  <si>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</si>
  <si>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</si>
  <si>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</si>
  <si>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</si>
  <si>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</si>
  <si>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</si>
  <si>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</si>
  <si>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</si>
  <si>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</si>
  <si>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</si>
  <si>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</si>
  <si>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</si>
  <si>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</si>
  <si>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</si>
  <si>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</si>
  <si>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</si>
  <si>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</si>
  <si>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</si>
  <si>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</si>
  <si>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</si>
  <si>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</si>
  <si>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</si>
  <si>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</si>
  <si>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</si>
  <si>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</si>
  <si>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</si>
  <si>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</si>
  <si>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</si>
  <si>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</si>
  <si>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</si>
  <si>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</si>
  <si>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</si>
  <si>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</si>
  <si>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</si>
  <si>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</si>
  <si>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</si>
  <si>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</si>
  <si>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</si>
  <si>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</si>
  <si>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</si>
  <si>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</si>
  <si>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</si>
  <si>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</si>
  <si>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</si>
  <si>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</si>
  <si>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</si>
  <si>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</si>
  <si>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</si>
  <si>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</si>
  <si>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</si>
  <si>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</si>
  <si>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</si>
  <si>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</si>
  <si>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</si>
  <si>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</si>
  <si>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</si>
  <si>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</si>
  <si>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</si>
  <si>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</si>
  <si>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</si>
  <si>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</si>
  <si>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</si>
  <si>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</si>
  <si>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</si>
  <si>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</si>
  <si>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</si>
  <si>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</si>
  <si>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</si>
  <si>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</si>
  <si>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</si>
  <si>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</si>
  <si>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</si>
  <si>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</si>
  <si>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</si>
  <si>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</si>
  <si>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</si>
  <si>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</si>
  <si>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</si>
  <si>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</si>
  <si>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</si>
  <si>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</si>
  <si>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</si>
  <si>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</si>
  <si>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</si>
  <si>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</si>
  <si>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</si>
  <si>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</si>
  <si>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</si>
  <si>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</si>
  <si>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</si>
  <si>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</si>
  <si>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</si>
  <si>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</si>
  <si>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</si>
  <si>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</si>
  <si>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</si>
  <si>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</si>
  <si>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</si>
  <si>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</si>
  <si>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</si>
  <si>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</si>
  <si>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</si>
  <si>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</si>
  <si>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</si>
  <si>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</si>
  <si>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</si>
  <si>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</si>
  <si>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</si>
  <si>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</si>
  <si>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</si>
  <si>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</si>
  <si>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</si>
  <si>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</si>
  <si>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</si>
  <si>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</si>
  <si>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</si>
  <si>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</si>
  <si>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</si>
  <si>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</si>
  <si>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</si>
  <si>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</si>
  <si>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</si>
  <si>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</si>
  <si>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</si>
  <si>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</si>
  <si>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</si>
  <si>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</si>
  <si>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</si>
  <si>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</si>
  <si>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</si>
  <si>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</si>
  <si>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</si>
  <si>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</si>
  <si>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</si>
  <si>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</si>
  <si>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</si>
  <si>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</si>
  <si>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</si>
  <si>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</si>
  <si>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</si>
  <si>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</si>
  <si>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</si>
  <si>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</si>
  <si>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</si>
  <si>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</si>
  <si>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</si>
  <si>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</si>
  <si>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</si>
  <si>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</si>
  <si>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</si>
  <si>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</si>
  <si>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</si>
  <si>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</si>
  <si>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</si>
  <si>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</si>
  <si>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</si>
  <si>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</si>
  <si>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</si>
  <si>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</si>
  <si>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</si>
  <si>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</si>
  <si>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</si>
  <si>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</si>
  <si>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</si>
  <si>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</si>
  <si>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</si>
  <si>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</si>
  <si>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</si>
  <si>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</si>
  <si>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</si>
  <si>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</si>
  <si>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</si>
  <si>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</si>
  <si>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</si>
  <si>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</si>
  <si>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</si>
  <si>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</si>
  <si>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</si>
  <si>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</si>
  <si>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</si>
  <si>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</si>
  <si>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</si>
  <si>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</si>
  <si>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</si>
  <si>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</si>
  <si>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</si>
  <si>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</si>
  <si>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</si>
  <si>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</si>
  <si>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</si>
  <si>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</si>
  <si>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</si>
  <si>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</si>
  <si>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</si>
  <si>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</si>
  <si>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</si>
  <si>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</si>
  <si>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</si>
  <si>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</si>
  <si>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</si>
  <si>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</si>
  <si>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</si>
  <si>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</si>
  <si>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</si>
  <si>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</si>
  <si>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</si>
  <si>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</si>
  <si>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</si>
  <si>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</si>
  <si>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</si>
  <si>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</si>
  <si>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</si>
  <si>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</si>
  <si>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</si>
  <si>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</si>
  <si>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</si>
  <si>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</si>
  <si>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</si>
  <si>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</si>
  <si>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</si>
  <si>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</si>
  <si>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</si>
  <si>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</si>
  <si>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</si>
  <si>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</si>
  <si>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</si>
  <si>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</si>
  <si>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</si>
  <si>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</si>
  <si>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</si>
  <si>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</si>
  <si>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</si>
  <si>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</si>
  <si>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</si>
  <si>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</si>
  <si>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</si>
  <si>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</si>
  <si>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</si>
  <si>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</si>
  <si>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</si>
  <si>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</si>
  <si>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</si>
  <si>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</si>
  <si>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</si>
  <si>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</si>
  <si>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</si>
  <si>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</si>
  <si>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</si>
  <si>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</si>
  <si>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</si>
  <si>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</si>
  <si>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</si>
  <si>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</si>
  <si>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</si>
  <si>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</si>
  <si>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</si>
  <si>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</si>
  <si>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</si>
  <si>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</si>
  <si>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</si>
  <si>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</si>
  <si>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</si>
  <si>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</si>
  <si>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</si>
  <si>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</si>
  <si>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</si>
  <si>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</si>
  <si>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</si>
  <si>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</si>
  <si>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</si>
  <si>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</si>
  <si>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</si>
  <si>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</si>
  <si>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</si>
  <si>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</si>
  <si>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</si>
  <si>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</si>
  <si>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</si>
  <si>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</si>
  <si>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</si>
  <si>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</si>
  <si>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</si>
  <si>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</si>
  <si>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</si>
  <si>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</si>
  <si>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</si>
  <si>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</si>
  <si>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</si>
  <si>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</si>
  <si>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</si>
  <si>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</si>
  <si>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</si>
  <si>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</si>
  <si>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</si>
  <si>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</si>
  <si>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</si>
  <si>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</si>
  <si>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</si>
  <si>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</si>
  <si>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</si>
  <si>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</si>
  <si>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</si>
  <si>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</si>
  <si>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</si>
  <si>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</si>
  <si>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</si>
  <si>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</si>
  <si>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</si>
  <si>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</si>
  <si>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</si>
  <si>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</si>
  <si>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</si>
  <si>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</si>
  <si>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</si>
  <si>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</si>
  <si>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</si>
  <si>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</si>
  <si>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</si>
  <si>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</si>
  <si>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</si>
  <si>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</si>
  <si>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</si>
  <si>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</si>
  <si>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</si>
  <si>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</si>
  <si>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</si>
  <si>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</si>
  <si>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</si>
  <si>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</si>
  <si>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</si>
  <si>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</si>
  <si>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</si>
  <si>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</si>
  <si>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</si>
  <si>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</si>
  <si>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</si>
  <si>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</si>
  <si>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</si>
  <si>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</si>
  <si>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</si>
  <si>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</si>
  <si>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</si>
  <si>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</si>
  <si>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</si>
  <si>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</si>
  <si>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</si>
  <si>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</si>
  <si>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</si>
  <si>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</si>
  <si>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</si>
  <si>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</si>
  <si>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</si>
  <si>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</si>
  <si>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</si>
  <si>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</si>
  <si>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</si>
  <si>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</si>
  <si>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</si>
  <si>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</si>
  <si>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</si>
  <si>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</si>
  <si>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</si>
  <si>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</si>
  <si>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</si>
  <si>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</si>
  <si>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</si>
  <si>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</si>
  <si>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</si>
  <si>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</si>
  <si>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</si>
  <si>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</si>
  <si>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</si>
  <si>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</si>
  <si>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</si>
  <si>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</si>
  <si>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</si>
  <si>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</si>
  <si>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</si>
  <si>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</si>
  <si>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</si>
  <si>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</si>
  <si>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</si>
  <si>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</si>
  <si>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</si>
  <si>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</si>
  <si>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</si>
  <si>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</si>
  <si>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</si>
  <si>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</si>
  <si>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</si>
  <si>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</si>
  <si>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</si>
  <si>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</si>
  <si>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</si>
  <si>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</si>
  <si>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</si>
  <si>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</si>
  <si>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</si>
  <si>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</si>
  <si>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</si>
  <si>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</si>
  <si>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</si>
  <si>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</si>
  <si>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</si>
  <si>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</si>
  <si>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</si>
  <si>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</si>
  <si>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</si>
  <si>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</si>
  <si>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</si>
  <si>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</si>
  <si>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</si>
  <si>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</si>
  <si>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</si>
  <si>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</si>
  <si>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</si>
  <si>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</si>
  <si>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</si>
  <si>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</si>
  <si>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</si>
  <si>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</si>
  <si>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</si>
  <si>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</si>
  <si>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</si>
  <si>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</si>
  <si>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</si>
  <si>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</si>
  <si>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</si>
  <si>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</si>
  <si>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</si>
  <si>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</si>
  <si>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</si>
  <si>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</si>
  <si>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</si>
  <si>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</si>
  <si>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</si>
  <si>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</si>
  <si>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</si>
  <si>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</si>
  <si>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</si>
  <si>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</si>
  <si>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</si>
  <si>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</si>
  <si>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</si>
  <si>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</si>
  <si>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</si>
  <si>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</si>
  <si>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</si>
  <si>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</si>
  <si>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</si>
  <si>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</si>
  <si>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</si>
  <si>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</si>
  <si>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</si>
  <si>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</si>
  <si>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</si>
  <si>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</si>
  <si>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</si>
  <si>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</si>
  <si>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</si>
  <si>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</si>
  <si>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</si>
  <si>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</si>
  <si>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</si>
  <si>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</si>
  <si>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</si>
  <si>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</si>
  <si>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</si>
  <si>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</si>
  <si>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</si>
  <si>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</si>
  <si>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</si>
  <si>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</si>
  <si>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</si>
  <si>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</si>
  <si>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</si>
  <si>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</si>
  <si>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</si>
  <si>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</si>
  <si>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</si>
  <si>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</si>
  <si>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</si>
  <si>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</si>
  <si>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</si>
  <si>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</si>
  <si>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</si>
  <si>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</si>
  <si>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</si>
  <si>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</si>
  <si>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</si>
  <si>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</si>
  <si>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</si>
  <si>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</si>
  <si>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</si>
  <si>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</si>
  <si>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</si>
  <si>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</si>
  <si>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</si>
  <si>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</si>
  <si>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</si>
  <si>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</si>
  <si>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</si>
  <si>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</si>
  <si>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</si>
  <si>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</si>
  <si>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</si>
  <si>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</si>
  <si>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</si>
  <si>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</si>
  <si>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</si>
  <si>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</si>
  <si>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</si>
  <si>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</si>
  <si>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</si>
  <si>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</si>
  <si>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</si>
  <si>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</si>
  <si>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</si>
  <si>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</si>
  <si>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</si>
  <si>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</si>
  <si>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</si>
  <si>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</si>
  <si>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</si>
  <si>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</si>
  <si>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</si>
  <si>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</si>
  <si>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</si>
  <si>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</si>
  <si>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</si>
  <si>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</si>
  <si>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</si>
  <si>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</si>
  <si>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</si>
  <si>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</si>
  <si>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</si>
  <si>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</si>
  <si>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</si>
  <si>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</si>
  <si>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</si>
  <si>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</si>
  <si>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</si>
  <si>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</si>
  <si>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</si>
  <si>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</si>
  <si>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</si>
  <si>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</si>
  <si>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</si>
  <si>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</si>
  <si>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</si>
  <si>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</si>
  <si>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</si>
  <si>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</si>
  <si>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</si>
  <si>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</si>
  <si>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</si>
  <si>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</si>
  <si>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</si>
  <si>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</si>
  <si>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</si>
  <si>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</si>
  <si>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</si>
  <si>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</si>
  <si>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</si>
  <si>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</si>
  <si>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</si>
  <si>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</si>
  <si>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</si>
  <si>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</si>
  <si>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</si>
  <si>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</si>
  <si>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</si>
  <si>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</si>
  <si>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</si>
  <si>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</si>
  <si>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</si>
  <si>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</si>
  <si>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</si>
  <si>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</si>
  <si>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</si>
  <si>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</si>
  <si>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</si>
  <si>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</si>
  <si>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</si>
  <si>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</si>
  <si>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</si>
  <si>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</si>
  <si>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</si>
  <si>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</si>
  <si>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</si>
  <si>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</si>
  <si>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</si>
  <si>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</si>
  <si>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</si>
  <si>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</si>
  <si>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</si>
  <si>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</si>
  <si>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</si>
  <si>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</si>
  <si>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</si>
  <si>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</si>
  <si>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</si>
  <si>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</si>
  <si>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</si>
  <si>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</si>
  <si>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</si>
  <si>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</si>
  <si>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</si>
  <si>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</si>
  <si>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</si>
  <si>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</si>
  <si>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</si>
  <si>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</si>
  <si>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</si>
  <si>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</si>
  <si>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</si>
  <si>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</si>
  <si>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</si>
  <si>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</si>
  <si>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</si>
  <si>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</si>
  <si>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</si>
  <si>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</si>
  <si>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</si>
  <si>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</si>
  <si>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</si>
  <si>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</si>
  <si>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</si>
  <si>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</si>
  <si>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</si>
  <si>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</si>
  <si>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</si>
  <si>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</si>
  <si>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</si>
  <si>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</si>
  <si>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</si>
  <si>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</si>
  <si>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</si>
  <si>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</si>
  <si>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</si>
  <si>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</si>
  <si>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</si>
  <si>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</si>
  <si>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</si>
  <si>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</si>
  <si>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</si>
  <si>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</si>
  <si>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</si>
  <si>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</si>
  <si>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</si>
  <si>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</si>
  <si>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</si>
  <si>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</si>
  <si>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</si>
  <si>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</si>
  <si>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</si>
  <si>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</si>
  <si>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</si>
  <si>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</si>
  <si>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</si>
  <si>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</si>
  <si>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</si>
  <si>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</si>
  <si>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</si>
  <si>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</si>
  <si>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</si>
  <si>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</si>
  <si>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</si>
  <si>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</si>
  <si>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</si>
  <si>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</si>
  <si>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</si>
  <si>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</si>
  <si>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</si>
  <si>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</si>
  <si>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</si>
  <si>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</si>
  <si>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</si>
  <si>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</si>
  <si>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</si>
  <si>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</si>
  <si>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</si>
  <si>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</si>
  <si>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</si>
  <si>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</si>
  <si>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</si>
  <si>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</si>
  <si>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</si>
  <si>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</si>
  <si>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</si>
  <si>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</si>
  <si>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</si>
  <si>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</si>
  <si>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</si>
  <si>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</si>
  <si>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</si>
  <si>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</si>
  <si>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</si>
  <si>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</si>
  <si>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</si>
  <si>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</si>
  <si>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</si>
  <si>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</si>
  <si>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</si>
  <si>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</si>
  <si>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</si>
  <si>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</si>
  <si>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</si>
  <si>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</si>
  <si>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</si>
  <si>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</si>
  <si>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</si>
  <si>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</si>
  <si>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</si>
  <si>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</si>
  <si>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</si>
  <si>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</si>
  <si>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</si>
  <si>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</si>
  <si>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</si>
  <si>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</si>
  <si>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</si>
  <si>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</si>
  <si>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</si>
  <si>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</si>
  <si>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</si>
  <si>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</si>
  <si>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</si>
  <si>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</si>
  <si>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</si>
  <si>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</si>
  <si>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</si>
  <si>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</si>
  <si>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</si>
  <si>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</si>
  <si>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</si>
  <si>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</si>
  <si>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</si>
  <si>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</si>
  <si>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</si>
  <si>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</si>
  <si>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</si>
  <si>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</si>
  <si>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</si>
  <si>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</si>
  <si>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</si>
  <si>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</si>
  <si>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</si>
  <si>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</si>
  <si>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</si>
  <si>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</si>
  <si>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</si>
  <si>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</si>
  <si>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</si>
  <si>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</si>
  <si>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</si>
  <si>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</si>
  <si>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</si>
  <si>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</si>
  <si>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</si>
  <si>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</si>
  <si>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</si>
  <si>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</si>
  <si>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</si>
  <si>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</si>
  <si>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</si>
  <si>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</si>
  <si>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</si>
  <si>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</si>
  <si>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</si>
  <si>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</si>
  <si>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</si>
  <si>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</si>
  <si>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</si>
  <si>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</si>
  <si>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</si>
  <si>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</si>
  <si>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</si>
  <si>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</si>
  <si>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</si>
  <si>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</si>
  <si>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</si>
  <si>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</si>
  <si>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</si>
  <si>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</si>
  <si>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</si>
  <si>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</si>
  <si>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</si>
  <si>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</si>
  <si>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</si>
  <si>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</si>
  <si>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</si>
  <si>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</si>
  <si>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</si>
  <si>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</si>
  <si>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</si>
  <si>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</si>
  <si>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</si>
  <si>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</si>
  <si>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</si>
  <si>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</si>
  <si>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</si>
  <si>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</si>
  <si>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</si>
  <si>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</si>
  <si>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</si>
  <si>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</si>
  <si>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</si>
  <si>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</si>
  <si>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</si>
  <si>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</si>
  <si>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</si>
  <si>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</si>
  <si>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</si>
  <si>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</si>
  <si>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</si>
  <si>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</si>
  <si>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</si>
  <si>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</si>
  <si>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</si>
  <si>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</si>
  <si>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</si>
  <si>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</si>
  <si>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</si>
  <si>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</si>
  <si>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</si>
  <si>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</si>
  <si>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</si>
  <si>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</si>
  <si>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</si>
  <si>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</si>
  <si>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</si>
  <si>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</si>
  <si>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</si>
  <si>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</si>
  <si>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</si>
  <si>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</si>
  <si>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</si>
  <si>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</si>
  <si>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</si>
  <si>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</si>
  <si>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</si>
  <si>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</si>
  <si>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</si>
  <si>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</si>
  <si>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</si>
  <si>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</si>
  <si>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</si>
  <si>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</si>
  <si>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</si>
  <si>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</si>
  <si>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</si>
  <si>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</si>
  <si>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</si>
  <si>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</si>
  <si>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</si>
  <si>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</si>
  <si>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</si>
  <si>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</si>
  <si>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</si>
  <si>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</si>
  <si>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</si>
  <si>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</si>
  <si>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</si>
  <si>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</si>
  <si>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</si>
  <si>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</si>
  <si>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</si>
  <si>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</si>
  <si>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</si>
  <si>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</si>
  <si>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</si>
  <si>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</si>
  <si>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</si>
  <si>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</si>
  <si>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</si>
  <si>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</si>
  <si>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</si>
  <si>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</si>
  <si>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</si>
  <si>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</si>
  <si>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</si>
  <si>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</si>
  <si>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</si>
  <si>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</si>
  <si>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</si>
  <si>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</si>
  <si>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</si>
  <si>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</si>
  <si>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</si>
  <si>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</si>
  <si>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</si>
  <si>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</si>
  <si>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</si>
  <si>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</si>
  <si>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</si>
  <si>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</si>
  <si>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</si>
  <si>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</si>
  <si>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</si>
  <si>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</si>
  <si>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</si>
  <si>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</si>
  <si>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</si>
  <si>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</si>
  <si>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</si>
  <si>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</si>
  <si>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</si>
  <si>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</si>
  <si>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</si>
  <si>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</si>
  <si>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</si>
  <si>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</si>
  <si>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</si>
  <si>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</si>
  <si>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</si>
  <si>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</si>
  <si>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</si>
  <si>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</si>
  <si>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</si>
  <si>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</si>
  <si>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</si>
  <si>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</si>
  <si>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</si>
  <si>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</si>
  <si>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</si>
  <si>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</si>
  <si>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</si>
  <si>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</si>
  <si>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</si>
  <si>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</si>
  <si>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</si>
  <si>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</si>
  <si>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</si>
  <si>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</si>
  <si>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</si>
  <si>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</si>
  <si>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</si>
  <si>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</si>
  <si>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</si>
  <si>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</si>
  <si>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</si>
  <si>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</si>
  <si>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</si>
  <si>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</si>
  <si>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</si>
  <si>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</si>
  <si>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</si>
  <si>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</si>
  <si>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</si>
  <si>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</si>
  <si>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</si>
  <si>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</si>
  <si>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</si>
  <si>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</si>
  <si>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</si>
  <si>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</si>
  <si>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</si>
  <si>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</si>
  <si>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</si>
  <si>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</si>
  <si>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</si>
  <si>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</si>
  <si>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</si>
  <si>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</si>
  <si>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</si>
  <si>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</si>
  <si>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</si>
  <si>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</si>
  <si>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</si>
  <si>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</si>
  <si>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</si>
  <si>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</si>
  <si>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</si>
  <si>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</si>
  <si>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</si>
  <si>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</si>
  <si>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</si>
  <si>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</si>
  <si>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</si>
  <si>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</si>
  <si>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</si>
  <si>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</si>
  <si>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</si>
  <si>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</si>
  <si>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</si>
  <si>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</si>
  <si>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</si>
  <si>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</si>
  <si>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</si>
  <si>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</si>
  <si>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</si>
  <si>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</si>
  <si>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</si>
  <si>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</si>
  <si>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</si>
  <si>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</si>
  <si>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</si>
  <si>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</si>
  <si>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</si>
  <si>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</si>
  <si>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</si>
  <si>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</si>
  <si>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</si>
  <si>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</si>
  <si>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</si>
  <si>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</si>
  <si>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</si>
  <si>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</si>
  <si>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</si>
  <si>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</si>
  <si>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</si>
  <si>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</si>
  <si>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</si>
  <si>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</si>
  <si>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</si>
  <si>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</si>
  <si>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</si>
  <si>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</si>
  <si>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</si>
  <si>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</si>
  <si>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</si>
  <si>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</si>
  <si>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</si>
  <si>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</si>
  <si>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</si>
  <si>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</si>
  <si>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</si>
  <si>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</si>
  <si>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</si>
  <si>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</si>
  <si>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</si>
  <si>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</si>
  <si>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</si>
  <si>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</si>
  <si>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</si>
  <si>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</si>
  <si>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</si>
  <si>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</si>
  <si>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</si>
  <si>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</si>
  <si>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</si>
  <si>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</si>
  <si>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</si>
  <si>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</si>
  <si>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</si>
  <si>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</si>
  <si>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</si>
  <si>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</si>
  <si>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</si>
  <si>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</si>
  <si>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</si>
  <si>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</si>
  <si>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</si>
  <si>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</si>
  <si>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</si>
  <si>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</si>
  <si>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</si>
  <si>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</si>
  <si>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</si>
  <si>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</si>
  <si>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</si>
  <si>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</si>
  <si>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</si>
  <si>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</si>
  <si>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</si>
  <si>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</si>
  <si>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</si>
  <si>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</si>
  <si>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</si>
  <si>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</si>
  <si>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</si>
  <si>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</si>
  <si>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</si>
  <si>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</si>
  <si>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</si>
  <si>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</si>
  <si>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</si>
  <si>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</si>
  <si>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</si>
  <si>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</si>
  <si>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</si>
  <si>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</si>
  <si>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</si>
  <si>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</si>
  <si>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</si>
  <si>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</si>
  <si>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</si>
  <si>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</si>
  <si>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</si>
  <si>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</si>
  <si>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</si>
  <si>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</si>
  <si>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</si>
  <si>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</si>
  <si>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</si>
  <si>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</si>
  <si>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</si>
  <si>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</si>
  <si>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</si>
  <si>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</si>
  <si>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</si>
  <si>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</si>
  <si>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</si>
  <si>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</si>
  <si>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</si>
  <si>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</si>
  <si>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</si>
  <si>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</si>
  <si>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</si>
  <si>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</si>
  <si>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</si>
  <si>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</si>
  <si>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</si>
  <si>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</si>
  <si>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</si>
  <si>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</si>
  <si>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</si>
  <si>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</si>
  <si>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</si>
  <si>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</si>
  <si>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</si>
  <si>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</si>
  <si>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</si>
  <si>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</si>
  <si>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</si>
  <si>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</si>
  <si>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</si>
  <si>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</si>
  <si>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</si>
  <si>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</si>
  <si>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</si>
  <si>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</si>
  <si>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</si>
  <si>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</si>
  <si>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</si>
  <si>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</si>
  <si>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</si>
  <si>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</si>
  <si>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</si>
  <si>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</si>
  <si>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</si>
  <si>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</si>
  <si>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</si>
  <si>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</si>
  <si>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</si>
  <si>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</si>
  <si>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</si>
  <si>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</si>
  <si>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</si>
  <si>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</si>
  <si>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</si>
  <si>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</si>
  <si>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</si>
  <si>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</si>
  <si>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</si>
  <si>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</si>
  <si>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</si>
  <si>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</si>
  <si>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</si>
  <si>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</si>
  <si>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</si>
  <si>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</si>
  <si>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</si>
  <si>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</si>
  <si>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</si>
  <si>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</si>
  <si>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</si>
  <si>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</si>
  <si>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</si>
  <si>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</si>
  <si>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</si>
  <si>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</si>
  <si>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</si>
  <si>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</si>
  <si>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</si>
  <si>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</si>
  <si>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</si>
  <si>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</si>
  <si>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</si>
  <si>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</si>
  <si>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</si>
  <si>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</si>
  <si>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</si>
  <si>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</si>
  <si>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</si>
  <si>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</si>
  <si>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</si>
  <si>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</si>
  <si>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</si>
  <si>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</si>
  <si>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</si>
  <si>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</si>
  <si>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</si>
  <si>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</si>
  <si>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</si>
  <si>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</si>
  <si>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</si>
  <si>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</si>
  <si>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</si>
  <si>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</si>
  <si>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</si>
  <si>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</si>
  <si>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</si>
  <si>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</si>
  <si>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</si>
  <si>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</si>
  <si>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</si>
  <si>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</si>
  <si>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</si>
  <si>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</si>
  <si>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</si>
  <si>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</si>
  <si>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</si>
  <si>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</si>
  <si>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</si>
  <si>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</si>
  <si>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</si>
  <si>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</si>
  <si>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</si>
  <si>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</si>
  <si>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</si>
  <si>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</si>
  <si>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</si>
  <si>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</si>
  <si>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</si>
  <si>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</si>
  <si>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</si>
  <si>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</si>
  <si>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</si>
  <si>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</si>
  <si>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</si>
  <si>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</si>
  <si>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</si>
  <si>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</si>
  <si>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</si>
  <si>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</si>
  <si>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</si>
  <si>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</si>
  <si>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</si>
  <si>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</si>
  <si>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</si>
  <si>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</si>
  <si>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</si>
  <si>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</si>
  <si>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</si>
  <si>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</si>
  <si>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</si>
  <si>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</si>
  <si>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</si>
  <si>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</si>
  <si>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</si>
  <si>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</si>
  <si>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</si>
  <si>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</si>
  <si>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</si>
  <si>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</si>
  <si>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</si>
  <si>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</si>
  <si>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</si>
  <si>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</si>
  <si>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</si>
  <si>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</si>
  <si>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</si>
  <si>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</si>
  <si>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</si>
  <si>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</si>
  <si>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</si>
  <si>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</si>
  <si>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</si>
  <si>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</si>
  <si>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</si>
  <si>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</si>
  <si>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</si>
  <si>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</si>
  <si>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</si>
  <si>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</si>
  <si>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</si>
  <si>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</si>
  <si>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</si>
  <si>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</si>
  <si>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</si>
  <si>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</si>
  <si>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</si>
  <si>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</si>
  <si>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</si>
  <si>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</si>
  <si>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</si>
  <si>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</si>
  <si>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</si>
  <si>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</si>
  <si>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</si>
  <si>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</si>
  <si>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</si>
  <si>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</si>
  <si>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</si>
  <si>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</si>
  <si>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</si>
  <si>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</si>
  <si>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</si>
  <si>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</si>
  <si>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</si>
  <si>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</si>
  <si>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</si>
  <si>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</si>
  <si>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</si>
  <si>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</si>
  <si>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</si>
  <si>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</si>
  <si>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</si>
  <si>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</si>
  <si>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</si>
  <si>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</si>
  <si>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</si>
  <si>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</si>
  <si>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</si>
  <si>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</si>
  <si>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</si>
  <si>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</si>
  <si>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</si>
  <si>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</si>
  <si>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</si>
  <si>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</si>
  <si>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</si>
  <si>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</si>
  <si>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</si>
  <si>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</si>
  <si>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</si>
  <si>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</si>
  <si>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</si>
  <si>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</si>
  <si>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</si>
  <si>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</si>
  <si>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</si>
  <si>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</si>
  <si>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</si>
  <si>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</si>
  <si>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</si>
  <si>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</si>
  <si>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</si>
  <si>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</si>
  <si>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</si>
  <si>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</si>
  <si>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</si>
  <si>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</si>
  <si>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</si>
  <si>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</si>
  <si>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</si>
  <si>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</si>
  <si>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</si>
  <si>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</si>
  <si>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</si>
  <si>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</si>
  <si>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</si>
  <si>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</si>
  <si>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</si>
  <si>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</si>
  <si>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</si>
  <si>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</si>
  <si>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</si>
  <si>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</si>
  <si>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</si>
  <si>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</si>
  <si>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</si>
  <si>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</si>
  <si>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</si>
  <si>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</si>
  <si>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</si>
  <si>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</si>
  <si>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</si>
  <si>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</si>
  <si>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</si>
  <si>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</si>
  <si>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</si>
  <si>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</si>
  <si>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</si>
  <si>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</si>
  <si>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</si>
  <si>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</si>
  <si>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</si>
  <si>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</si>
  <si>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</si>
  <si>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</si>
  <si>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</si>
  <si>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</si>
  <si>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</si>
  <si>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</si>
  <si>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</si>
  <si>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</si>
  <si>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</si>
  <si>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</si>
  <si>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</si>
  <si>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</si>
  <si>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</si>
  <si>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</si>
  <si>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</si>
  <si>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</si>
  <si>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</si>
  <si>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</si>
  <si>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</si>
  <si>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</si>
  <si>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</si>
  <si>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</si>
  <si>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</si>
  <si>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</si>
  <si>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</si>
  <si>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</si>
  <si>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</si>
  <si>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</si>
  <si>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</si>
  <si>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</si>
  <si>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</si>
  <si>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</si>
  <si>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</si>
  <si>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</si>
  <si>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</si>
  <si>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</si>
  <si>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</si>
  <si>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</si>
  <si>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</si>
  <si>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</si>
  <si>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</si>
  <si>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</si>
  <si>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</si>
  <si>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</si>
  <si>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</si>
  <si>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</si>
  <si>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</si>
  <si>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</si>
  <si>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</si>
  <si>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</si>
  <si>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</si>
  <si>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</si>
  <si>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</si>
  <si>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</si>
  <si>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</si>
  <si>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</si>
  <si>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</si>
  <si>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</si>
  <si>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</si>
  <si>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</si>
  <si>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</si>
  <si>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</si>
  <si>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</si>
  <si>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</si>
  <si>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</si>
  <si>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</si>
  <si>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</si>
  <si>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</si>
  <si>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</si>
  <si>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</si>
  <si>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</si>
  <si>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</si>
  <si>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</si>
  <si>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</si>
  <si>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</si>
  <si>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</si>
  <si>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</si>
  <si>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</si>
  <si>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</si>
  <si>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</si>
  <si>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</si>
  <si>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</si>
  <si>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</si>
  <si>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</si>
  <si>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</si>
  <si>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</si>
  <si>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</si>
  <si>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</si>
  <si>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</si>
  <si>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</si>
  <si>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</si>
  <si>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</si>
  <si>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</si>
  <si>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</si>
  <si>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</si>
  <si>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</si>
  <si>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</si>
  <si>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</si>
  <si>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</si>
  <si>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</si>
  <si>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</si>
  <si>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</si>
  <si>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</si>
  <si>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</si>
  <si>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</si>
  <si>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</si>
  <si>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</si>
  <si>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</si>
  <si>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</si>
  <si>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</si>
  <si>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</si>
  <si>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</si>
  <si>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</si>
  <si>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</si>
  <si>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</si>
  <si>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</si>
  <si>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</si>
  <si>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</si>
  <si>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</si>
  <si>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</si>
  <si>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</si>
  <si>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</si>
  <si>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</si>
  <si>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</si>
  <si>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</si>
  <si>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</si>
  <si>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</si>
  <si>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</si>
  <si>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</si>
  <si>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</si>
  <si>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</si>
  <si>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</si>
  <si>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</si>
  <si>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</si>
  <si>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</si>
  <si>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</si>
  <si>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</si>
  <si>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</si>
  <si>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</si>
  <si>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</si>
  <si>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</si>
  <si>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</si>
  <si>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</si>
  <si>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</si>
  <si>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</si>
  <si>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</si>
  <si>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</si>
  <si>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</si>
  <si>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</si>
  <si>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</si>
  <si>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</si>
  <si>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</si>
  <si>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</si>
  <si>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</si>
  <si>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</si>
  <si>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</si>
  <si>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</si>
  <si>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</si>
  <si>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</si>
  <si>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</si>
  <si>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</si>
  <si>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</si>
  <si>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</si>
  <si>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</si>
  <si>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</si>
  <si>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</si>
  <si>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</si>
  <si>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</si>
  <si>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</si>
  <si>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</si>
  <si>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</si>
  <si>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</si>
  <si>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</si>
  <si>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</si>
  <si>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</si>
  <si>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</si>
  <si>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</si>
  <si>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</si>
  <si>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</si>
  <si>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</si>
  <si>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</si>
  <si>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</si>
  <si>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</si>
  <si>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</si>
  <si>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</si>
  <si>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</si>
  <si>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</si>
  <si>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</si>
  <si>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</si>
  <si>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</si>
  <si>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</si>
  <si>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</si>
  <si>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</si>
  <si>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</si>
  <si>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</si>
  <si>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</si>
  <si>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</si>
  <si>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</si>
  <si>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</si>
  <si>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</si>
  <si>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</si>
  <si>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</si>
  <si>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</si>
  <si>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</si>
  <si>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</si>
  <si>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</si>
  <si>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</si>
  <si>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</si>
  <si>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</si>
  <si>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</si>
  <si>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</si>
  <si>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</si>
  <si>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</si>
  <si>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</si>
  <si>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</si>
  <si>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</si>
  <si>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</si>
  <si>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</si>
  <si>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</si>
  <si>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</si>
  <si>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</si>
  <si>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</si>
  <si>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</si>
  <si>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</si>
  <si>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</si>
  <si>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</si>
  <si>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</si>
  <si>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</si>
  <si>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</si>
  <si>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</si>
  <si>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</si>
  <si>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</si>
  <si>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</si>
  <si>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</si>
  <si>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</si>
  <si>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</si>
  <si>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</si>
  <si>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</si>
  <si>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</si>
  <si>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</si>
  <si>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</si>
  <si>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</si>
  <si>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</si>
  <si>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</si>
  <si>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</si>
  <si>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</si>
  <si>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</si>
  <si>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</si>
  <si>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</si>
  <si>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</si>
  <si>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</si>
  <si>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</si>
  <si>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</si>
  <si>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</si>
  <si>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</si>
  <si>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</si>
  <si>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</si>
  <si>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</si>
  <si>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</si>
  <si>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</si>
  <si>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</si>
  <si>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</si>
  <si>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</si>
  <si>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</si>
  <si>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</si>
  <si>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</si>
  <si>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</si>
  <si>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</si>
  <si>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</si>
  <si>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</si>
  <si>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</si>
  <si>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</si>
  <si>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</si>
  <si>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</si>
  <si>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</si>
  <si>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</si>
  <si>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</si>
  <si>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</si>
  <si>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</si>
  <si>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</si>
  <si>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</si>
  <si>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</si>
  <si>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</si>
  <si>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</si>
  <si>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</si>
  <si>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</si>
  <si>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</si>
  <si>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</si>
  <si>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</si>
  <si>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</si>
  <si>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</si>
  <si>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</si>
  <si>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</si>
  <si>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</si>
  <si>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</si>
  <si>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</si>
  <si>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</si>
  <si>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</si>
  <si>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</si>
  <si>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</si>
  <si>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</si>
  <si>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</si>
  <si>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</si>
  <si>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</si>
  <si>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</si>
  <si>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</si>
  <si>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</si>
  <si>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</si>
  <si>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</si>
  <si>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</si>
  <si>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</si>
  <si>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</si>
  <si>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</si>
  <si>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</si>
  <si>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</si>
  <si>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</si>
  <si>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</si>
  <si>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</si>
  <si>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</si>
  <si>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</si>
  <si>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</si>
  <si>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</si>
  <si>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</si>
  <si>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</si>
  <si>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</si>
  <si>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</si>
  <si>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</si>
  <si>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</si>
  <si>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</si>
  <si>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</si>
  <si>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</si>
  <si>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</si>
  <si>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</si>
  <si>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</si>
  <si>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</si>
  <si>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</si>
  <si>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</si>
  <si>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</si>
  <si>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</si>
  <si>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</si>
  <si>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</si>
  <si>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</si>
  <si>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</si>
  <si>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</si>
  <si>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</si>
  <si>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</si>
  <si>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</si>
  <si>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</si>
  <si>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</si>
  <si>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</si>
  <si>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</si>
  <si>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</si>
  <si>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</si>
  <si>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</si>
  <si>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</si>
  <si>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</si>
  <si>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</si>
  <si>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</si>
  <si>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</si>
  <si>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</si>
  <si>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</si>
  <si>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</si>
  <si>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</si>
  <si>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</si>
  <si>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</si>
  <si>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</si>
  <si>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</si>
  <si>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</si>
  <si>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</si>
  <si>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</si>
  <si>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</si>
  <si>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</si>
  <si>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</si>
  <si>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</si>
  <si>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</si>
  <si>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</si>
  <si>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</si>
  <si>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</si>
  <si>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</si>
  <si>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</si>
  <si>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</si>
  <si>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</si>
  <si>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</si>
  <si>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</si>
  <si>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</si>
  <si>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</si>
  <si>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</si>
  <si>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</si>
  <si>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</si>
  <si>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</si>
  <si>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</si>
  <si>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</si>
  <si>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</si>
  <si>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</si>
  <si>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</si>
  <si>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</si>
  <si>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</si>
  <si>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</si>
  <si>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</si>
  <si>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</si>
  <si>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</si>
  <si>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</si>
  <si>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</si>
  <si>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</si>
  <si>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</si>
  <si>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</si>
  <si>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</si>
  <si>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</si>
  <si>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</si>
  <si>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</si>
  <si>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</si>
  <si>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</si>
  <si>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</si>
  <si>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</si>
  <si>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</si>
  <si>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</si>
  <si>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</si>
  <si>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</si>
  <si>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</si>
  <si>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</si>
  <si>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</si>
  <si>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</si>
  <si>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</si>
  <si>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</si>
  <si>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</si>
  <si>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</si>
  <si>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</si>
  <si>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</si>
  <si>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</si>
  <si>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</si>
  <si>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</si>
  <si>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</si>
  <si>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</si>
  <si>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</si>
  <si>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</si>
  <si>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</si>
  <si>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</si>
  <si>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</si>
  <si>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</si>
  <si>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</si>
  <si>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</si>
  <si>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</si>
  <si>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</si>
  <si>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</si>
  <si>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</si>
  <si>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</si>
  <si>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</si>
  <si>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</si>
  <si>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</si>
  <si>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</si>
  <si>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</si>
  <si>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</si>
  <si>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</si>
  <si>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</si>
  <si>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</si>
  <si>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</si>
  <si>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</si>
  <si>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</si>
  <si>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</si>
  <si>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</si>
  <si>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</si>
  <si>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</si>
  <si>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</si>
  <si>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</si>
  <si>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</si>
  <si>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</si>
  <si>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</si>
  <si>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</si>
  <si>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</si>
  <si>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</si>
  <si>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</si>
  <si>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</si>
  <si>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</si>
  <si>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</si>
  <si>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</si>
  <si>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</si>
  <si>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</si>
  <si>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</si>
  <si>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</si>
  <si>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</si>
  <si>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</si>
  <si>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</si>
  <si>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</si>
  <si>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</si>
  <si>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</si>
  <si>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</si>
  <si>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</si>
  <si>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</si>
  <si>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</si>
  <si>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</si>
  <si>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</si>
  <si>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</si>
  <si>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</si>
  <si>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</si>
  <si>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</si>
  <si>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</si>
  <si>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</si>
  <si>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</si>
  <si>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</si>
  <si>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</si>
  <si>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</si>
  <si>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</si>
  <si>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</si>
  <si>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</si>
  <si>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</si>
  <si>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</si>
  <si>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</si>
  <si>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</si>
  <si>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</si>
  <si>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</si>
  <si>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</si>
  <si>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</si>
  <si>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</si>
  <si>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</si>
  <si>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</si>
  <si>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</si>
  <si>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</si>
  <si>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</si>
  <si>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</si>
  <si>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</si>
  <si>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</si>
  <si>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</si>
  <si>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</si>
  <si>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</si>
  <si>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</si>
  <si>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</si>
  <si>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</si>
  <si>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</si>
  <si>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</si>
  <si>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</si>
  <si>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</si>
  <si>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</si>
  <si>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</si>
  <si>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</si>
  <si>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</si>
  <si>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</si>
  <si>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</si>
  <si>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</si>
  <si>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</si>
  <si>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</si>
  <si>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</si>
  <si>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</si>
  <si>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</si>
  <si>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</si>
  <si>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</si>
  <si>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</si>
  <si>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</si>
  <si>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</si>
  <si>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</si>
  <si>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</si>
  <si>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</si>
  <si>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</si>
  <si>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</si>
  <si>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</si>
  <si>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</si>
  <si>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</si>
  <si>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</si>
  <si>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</si>
  <si>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</si>
  <si>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</si>
  <si>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</si>
  <si>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</si>
  <si>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</si>
  <si>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</si>
  <si>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</si>
  <si>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</si>
  <si>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</si>
  <si>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</si>
  <si>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</si>
  <si>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</si>
  <si>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</si>
  <si>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</si>
  <si>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</si>
  <si>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</si>
  <si>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</si>
  <si>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</si>
  <si>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</si>
  <si>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</si>
  <si>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</si>
  <si>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</si>
  <si>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</si>
  <si>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</si>
  <si>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</si>
  <si>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</si>
  <si>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</si>
  <si>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</si>
  <si>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</si>
  <si>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</si>
  <si>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</si>
  <si>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</si>
  <si>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</si>
  <si>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</si>
  <si>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</si>
  <si>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</si>
  <si>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</si>
  <si>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</si>
  <si>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</si>
  <si>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</si>
  <si>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</si>
  <si>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</si>
  <si>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</si>
  <si>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</si>
  <si>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</si>
  <si>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</si>
  <si>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</si>
  <si>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</si>
  <si>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</si>
  <si>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</si>
  <si>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</si>
  <si>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</si>
  <si>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</si>
  <si>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</si>
  <si>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</si>
  <si>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</si>
  <si>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</si>
  <si>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</si>
  <si>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</si>
  <si>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</si>
  <si>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</si>
  <si>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</si>
  <si>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</si>
  <si>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</si>
  <si>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</si>
  <si>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</si>
  <si>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</si>
  <si>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</si>
  <si>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</si>
  <si>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</si>
  <si>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</si>
  <si>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</si>
  <si>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</si>
  <si>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</si>
  <si>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</si>
  <si>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</si>
  <si>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</si>
  <si>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</si>
  <si>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</si>
  <si>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</si>
  <si>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</si>
  <si>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</si>
  <si>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</si>
  <si>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</si>
  <si>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</si>
  <si>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</si>
  <si>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</si>
  <si>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</si>
  <si>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</si>
  <si>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</si>
  <si>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</si>
  <si>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</si>
  <si>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</si>
  <si>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</si>
  <si>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</si>
  <si>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</si>
  <si>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</si>
  <si>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</si>
  <si>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</si>
  <si>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</si>
  <si>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</si>
  <si>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</si>
  <si>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</si>
  <si>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</si>
  <si>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</si>
  <si>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</si>
  <si>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</si>
  <si>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</si>
  <si>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</si>
  <si>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</si>
  <si>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</si>
  <si>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</si>
  <si>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</si>
  <si>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</si>
  <si>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</si>
  <si>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</si>
  <si>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</si>
  <si>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</si>
  <si>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</si>
  <si>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</si>
  <si>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</si>
  <si>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</si>
  <si>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</si>
  <si>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</si>
  <si>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</si>
  <si>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</si>
  <si>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</si>
  <si>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</si>
  <si>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</si>
  <si>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</si>
  <si>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</si>
  <si>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</si>
  <si>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</si>
  <si>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</si>
  <si>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</si>
  <si>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</si>
  <si>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</si>
  <si>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</si>
  <si>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</si>
  <si>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</si>
  <si>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</si>
  <si>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</si>
  <si>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</si>
  <si>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</si>
  <si>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</si>
  <si>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</si>
  <si>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</si>
  <si>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</si>
  <si>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</si>
  <si>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</si>
  <si>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</si>
  <si>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</si>
  <si>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</si>
  <si>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</si>
  <si>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</si>
  <si>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</si>
  <si>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</si>
  <si>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</si>
  <si>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</si>
  <si>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</si>
  <si>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</si>
  <si>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</si>
  <si>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</si>
  <si>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</si>
  <si>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</si>
  <si>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</si>
  <si>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</si>
  <si>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</si>
  <si>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</si>
  <si>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</si>
  <si>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</si>
  <si>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</si>
  <si>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</si>
  <si>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</si>
  <si>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</si>
  <si>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</si>
  <si>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</si>
  <si>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</si>
  <si>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</si>
  <si>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</si>
  <si>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</si>
  <si>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</si>
  <si>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</si>
  <si>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</si>
  <si>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</si>
  <si>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</si>
  <si>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</si>
  <si>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</si>
  <si>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</si>
  <si>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</si>
  <si>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</si>
  <si>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</si>
  <si>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</si>
  <si>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</si>
  <si>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</si>
  <si>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</si>
  <si>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</si>
  <si>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</si>
  <si>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</si>
  <si>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</si>
  <si>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</si>
  <si>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</si>
  <si>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</si>
  <si>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</si>
  <si>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</si>
  <si>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</si>
  <si>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</si>
  <si>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</si>
  <si>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</si>
  <si>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</si>
  <si>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</si>
  <si>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</si>
  <si>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</si>
  <si>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</si>
  <si>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</si>
  <si>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</si>
  <si>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</si>
  <si>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</si>
  <si>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</si>
  <si>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</si>
  <si>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</si>
  <si>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</si>
  <si>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</si>
  <si>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</si>
  <si>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</si>
  <si>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</si>
  <si>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</si>
  <si>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</si>
  <si>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</si>
  <si>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</si>
  <si>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</si>
  <si>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</si>
  <si>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</si>
  <si>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</si>
  <si>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</si>
  <si>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</si>
  <si>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</si>
  <si>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</si>
  <si>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</si>
  <si>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</si>
  <si>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</si>
  <si>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</si>
  <si>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</si>
  <si>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</si>
  <si>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</si>
  <si>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</si>
  <si>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</si>
  <si>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</si>
  <si>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</si>
  <si>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</si>
  <si>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</si>
  <si>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</si>
  <si>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</si>
  <si>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</si>
  <si>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</si>
  <si>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</si>
  <si>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</si>
  <si>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</si>
  <si>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</si>
  <si>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</si>
  <si>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</si>
  <si>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</si>
  <si>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</si>
  <si>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</si>
  <si>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</si>
  <si>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</si>
  <si>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</si>
  <si>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</si>
  <si>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</si>
  <si>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</si>
  <si>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</si>
  <si>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</si>
  <si>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</si>
  <si>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</si>
  <si>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</si>
  <si>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</si>
  <si>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</si>
  <si>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</si>
  <si>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</si>
  <si>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</si>
  <si>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</si>
  <si>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</si>
  <si>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</si>
  <si>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</si>
  <si>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</si>
  <si>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</si>
  <si>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</si>
  <si>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</si>
  <si>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</si>
  <si>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</si>
  <si>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</si>
  <si>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</si>
  <si>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</si>
  <si>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</si>
  <si>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</si>
  <si>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</si>
  <si>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</si>
  <si>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</si>
  <si>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</si>
  <si>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</si>
  <si>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</si>
  <si>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</si>
  <si>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</si>
  <si>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</si>
  <si>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</si>
  <si>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</si>
  <si>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</si>
  <si>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</si>
  <si>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</si>
  <si>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</si>
  <si>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</si>
  <si>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</si>
  <si>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</si>
  <si>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</si>
  <si>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</si>
  <si>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</si>
  <si>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</si>
  <si>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</si>
  <si>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</si>
  <si>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</si>
  <si>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</si>
  <si>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</si>
  <si>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</si>
  <si>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</si>
  <si>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</si>
  <si>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</si>
  <si>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</si>
  <si>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</si>
  <si>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</si>
  <si>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</si>
  <si>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</si>
  <si>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</si>
  <si>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</si>
  <si>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</si>
  <si>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</si>
  <si>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</si>
  <si>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</si>
  <si>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</si>
  <si>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</si>
  <si>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</si>
  <si>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</si>
  <si>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</si>
  <si>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</si>
  <si>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</si>
  <si>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</si>
  <si>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</si>
  <si>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</si>
  <si>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</si>
  <si>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</si>
  <si>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</si>
  <si>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</si>
  <si>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</si>
  <si>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</si>
  <si>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</si>
  <si>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</si>
  <si>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</si>
  <si>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</si>
  <si>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</si>
  <si>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</si>
  <si>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</si>
  <si>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</si>
  <si>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</si>
  <si>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</si>
  <si>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</si>
  <si>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</si>
  <si>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</si>
  <si>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</si>
  <si>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</si>
  <si>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</si>
  <si>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</si>
  <si>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</si>
  <si>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</si>
  <si>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</si>
  <si>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</si>
  <si>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</si>
  <si>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</si>
  <si>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</si>
  <si>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</si>
  <si>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</si>
  <si>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</si>
  <si>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</si>
  <si>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</si>
  <si>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</si>
  <si>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</si>
  <si>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</si>
  <si>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</si>
  <si>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</si>
  <si>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</si>
  <si>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</si>
  <si>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</si>
  <si>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</si>
  <si>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</si>
  <si>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</si>
  <si>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</si>
  <si>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</si>
  <si>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</si>
  <si>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</si>
  <si>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</si>
  <si>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</si>
  <si>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</si>
  <si>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</si>
  <si>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</si>
  <si>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</si>
  <si>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</si>
  <si>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</si>
  <si>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</si>
  <si>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</si>
  <si>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</si>
  <si>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</si>
  <si>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</si>
  <si>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</si>
  <si>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</si>
  <si>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</si>
  <si>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</si>
  <si>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</si>
  <si>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</si>
  <si>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</si>
  <si>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</si>
  <si>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</si>
  <si>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</si>
  <si>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</si>
  <si>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</si>
  <si>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</si>
  <si>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</si>
  <si>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</si>
  <si>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</si>
  <si>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</si>
  <si>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</si>
  <si>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</si>
  <si>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</si>
  <si>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</si>
  <si>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</si>
  <si>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</si>
  <si>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</si>
  <si>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</si>
  <si>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</si>
  <si>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</si>
  <si>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</si>
  <si>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</si>
  <si>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</si>
  <si>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</si>
  <si>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</si>
  <si>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</si>
  <si>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</si>
  <si>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</si>
  <si>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</si>
  <si>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</si>
  <si>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</si>
  <si>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</si>
  <si>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</si>
  <si>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</si>
  <si>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</si>
  <si>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</si>
  <si>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</si>
  <si>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</si>
  <si>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</si>
  <si>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</si>
  <si>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</si>
  <si>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</si>
  <si>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</si>
  <si>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</si>
  <si>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</si>
  <si>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</si>
  <si>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</si>
  <si>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</si>
  <si>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</si>
  <si>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</si>
  <si>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</si>
  <si>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</si>
  <si>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</si>
  <si>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</si>
  <si>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</si>
  <si>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</si>
  <si>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</si>
  <si>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</si>
  <si>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</si>
  <si>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</si>
  <si>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</si>
  <si>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</si>
  <si>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</si>
  <si>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</si>
  <si>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</si>
  <si>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</si>
  <si>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</si>
  <si>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</si>
  <si>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</si>
  <si>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</si>
  <si>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</si>
  <si>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</si>
  <si>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</si>
  <si>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</si>
  <si>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</si>
  <si>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</si>
  <si>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</si>
  <si>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</si>
  <si>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</si>
  <si>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</si>
  <si>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</si>
  <si>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</si>
  <si>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</si>
  <si>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</si>
  <si>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</si>
  <si>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</si>
  <si>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</si>
  <si>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</si>
  <si>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</si>
  <si>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</si>
  <si>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</si>
  <si>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</si>
  <si>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</si>
  <si>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</si>
  <si>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</si>
  <si>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</si>
  <si>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</si>
  <si>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</si>
  <si>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</si>
  <si>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</si>
  <si>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</si>
  <si>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</si>
  <si>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</si>
  <si>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</si>
  <si>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</si>
  <si>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</si>
  <si>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</si>
  <si>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</si>
  <si>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</si>
  <si>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</si>
  <si>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</si>
  <si>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</si>
  <si>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</si>
  <si>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</si>
  <si>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</si>
  <si>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</si>
  <si>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</si>
  <si>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</si>
  <si>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</si>
  <si>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</si>
  <si>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</si>
  <si>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</si>
  <si>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</si>
  <si>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</si>
  <si>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</si>
  <si>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</si>
  <si>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</si>
  <si>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</si>
  <si>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</si>
  <si>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</si>
  <si>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</si>
  <si>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</si>
  <si>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</si>
  <si>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</si>
  <si>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</si>
  <si>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</si>
  <si>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</si>
  <si>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</si>
  <si>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</si>
  <si>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</si>
  <si>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</si>
  <si>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</si>
  <si>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</si>
  <si>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</si>
  <si>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</si>
  <si>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</si>
  <si>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</si>
  <si>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</si>
  <si>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</si>
  <si>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</si>
  <si>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</si>
  <si>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</si>
  <si>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</si>
  <si>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</si>
  <si>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</si>
  <si>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</si>
  <si>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</si>
  <si>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</si>
  <si>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</si>
  <si>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</si>
  <si>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</si>
  <si>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</si>
  <si>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</si>
  <si>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</si>
  <si>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</si>
  <si>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</si>
  <si>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</si>
  <si>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</si>
  <si>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</si>
  <si>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</si>
  <si>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</si>
  <si>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</si>
  <si>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</si>
  <si>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</si>
  <si>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</si>
  <si>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</si>
  <si>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</si>
  <si>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</si>
  <si>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</si>
  <si>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</si>
  <si>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</si>
  <si>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</si>
  <si>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</si>
  <si>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</si>
  <si>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</si>
  <si>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</si>
  <si>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</si>
  <si>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</si>
  <si>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</si>
  <si>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</si>
  <si>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</si>
  <si>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</si>
  <si>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</si>
  <si>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</si>
  <si>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</si>
  <si>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</si>
  <si>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</si>
  <si>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</si>
  <si>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</si>
  <si>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</si>
  <si>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</si>
  <si>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</si>
  <si>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</si>
  <si>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</si>
  <si>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</si>
  <si>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</si>
  <si>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</si>
  <si>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</si>
  <si>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</si>
  <si>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</si>
  <si>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</si>
  <si>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</si>
  <si>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</si>
  <si>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</si>
  <si>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</si>
  <si>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</si>
  <si>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</si>
  <si>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</si>
  <si>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</si>
  <si>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</si>
  <si>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</si>
  <si>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</si>
  <si>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</si>
  <si>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</si>
  <si>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</si>
  <si>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</si>
  <si>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</si>
  <si>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</si>
  <si>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</si>
  <si>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</si>
  <si>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</si>
  <si>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</si>
  <si>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</si>
  <si>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</si>
  <si>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</si>
  <si>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</si>
  <si>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</si>
  <si>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</si>
  <si>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</si>
  <si>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</si>
  <si>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</si>
  <si>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</si>
  <si>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</si>
  <si>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</si>
  <si>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</si>
  <si>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</si>
  <si>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</si>
  <si>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</si>
  <si>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</si>
  <si>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</si>
  <si>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</si>
  <si>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</si>
  <si>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</si>
  <si>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</si>
  <si>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</si>
  <si>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</si>
  <si>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</si>
  <si>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</si>
  <si>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</si>
  <si>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</si>
  <si>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</si>
  <si>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</si>
  <si>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</si>
  <si>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</si>
  <si>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</si>
  <si>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</si>
  <si>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</si>
  <si>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</si>
  <si>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</si>
  <si>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</si>
  <si>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</si>
  <si>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</si>
  <si>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</si>
  <si>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</si>
  <si>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</si>
  <si>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</si>
  <si>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</si>
  <si>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</si>
  <si>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</si>
  <si>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</si>
  <si>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</si>
  <si>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</si>
  <si>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</si>
  <si>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</si>
  <si>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</si>
  <si>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</si>
  <si>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</si>
  <si>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</si>
  <si>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</si>
  <si>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</si>
  <si>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</si>
  <si>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</si>
  <si>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</si>
  <si>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</si>
  <si>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</si>
  <si>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</si>
  <si>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</si>
  <si>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</si>
  <si>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</si>
  <si>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</si>
  <si>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</si>
  <si>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</si>
  <si>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</si>
  <si>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</si>
  <si>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</si>
  <si>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</si>
  <si>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</si>
  <si>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</si>
  <si>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</si>
  <si>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</si>
  <si>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</si>
  <si>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</si>
  <si>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</si>
  <si>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</si>
  <si>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</si>
  <si>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</si>
  <si>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</si>
  <si>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</si>
  <si>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</si>
  <si>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</si>
  <si>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</si>
  <si>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</si>
  <si>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</si>
  <si>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</si>
  <si>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</si>
  <si>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</si>
  <si>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</si>
  <si>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</si>
  <si>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</si>
  <si>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</si>
  <si>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</si>
  <si>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</si>
  <si>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</si>
  <si>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</si>
  <si>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</si>
  <si>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</si>
  <si>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</si>
  <si>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</si>
  <si>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</si>
  <si>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</si>
  <si>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</si>
  <si>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</si>
  <si>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</si>
  <si>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</si>
  <si>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</si>
  <si>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</si>
  <si>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</si>
  <si>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</si>
  <si>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</si>
  <si>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</si>
  <si>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</si>
  <si>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</si>
  <si>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</si>
  <si>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</si>
  <si>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</si>
  <si>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</si>
  <si>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</si>
  <si>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</si>
  <si>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</si>
  <si>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</si>
  <si>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</si>
  <si>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</si>
  <si>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</si>
  <si>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</si>
  <si>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</si>
  <si>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</si>
  <si>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</si>
  <si>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</si>
  <si>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</si>
  <si>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</si>
  <si>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</si>
  <si>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</si>
  <si>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</si>
  <si>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</si>
  <si>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</si>
  <si>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</si>
  <si>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</si>
  <si>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</si>
  <si>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</si>
  <si>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</si>
  <si>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</si>
  <si>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</si>
  <si>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</si>
  <si>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</si>
  <si>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</si>
  <si>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</si>
  <si>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</si>
  <si>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</si>
  <si>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</si>
  <si>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</si>
  <si>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</si>
  <si>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</si>
  <si>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</si>
  <si>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</si>
  <si>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</si>
  <si>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</si>
  <si>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</si>
  <si>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</si>
  <si>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</si>
  <si>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</si>
  <si>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</si>
  <si>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</si>
  <si>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</si>
  <si>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</si>
  <si>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</si>
  <si>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</si>
  <si>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</si>
  <si>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</si>
  <si>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</si>
  <si>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</si>
  <si>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</si>
  <si>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</si>
  <si>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</si>
  <si>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</si>
  <si>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</si>
  <si>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</si>
  <si>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</si>
  <si>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</si>
  <si>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</si>
  <si>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</si>
  <si>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</si>
  <si>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</si>
  <si>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</si>
  <si>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</si>
  <si>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</si>
  <si>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</si>
  <si>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</si>
  <si>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</si>
  <si>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</si>
  <si>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</si>
  <si>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</si>
  <si>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</si>
  <si>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</si>
  <si>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</si>
  <si>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</si>
  <si>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</si>
  <si>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</si>
  <si>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</si>
  <si>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</si>
  <si>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</si>
  <si>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</si>
  <si>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</si>
  <si>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</si>
  <si>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</si>
  <si>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</si>
  <si>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</si>
  <si>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</si>
  <si>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</si>
  <si>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</si>
  <si>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</si>
  <si>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</si>
  <si>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</si>
  <si>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</si>
  <si>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</si>
  <si>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</si>
  <si>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</si>
  <si>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</si>
  <si>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</si>
  <si>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</si>
  <si>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</si>
  <si>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</si>
  <si>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</si>
  <si>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</si>
  <si>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</si>
  <si>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</si>
  <si>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</si>
  <si>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</si>
  <si>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</si>
  <si>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</si>
  <si>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</si>
  <si>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</si>
  <si>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</si>
  <si>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</si>
  <si>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</si>
  <si>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</si>
  <si>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</si>
  <si>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</si>
  <si>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</si>
  <si>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</si>
  <si>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</si>
  <si>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</si>
  <si>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</si>
  <si>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</si>
  <si>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</si>
  <si>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</si>
  <si>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</si>
  <si>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</si>
  <si>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</si>
  <si>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</si>
  <si>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</si>
  <si>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</si>
  <si>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</si>
  <si>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</si>
  <si>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</si>
  <si>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</si>
  <si>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</si>
  <si>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</si>
  <si>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</si>
  <si>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</si>
  <si>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</si>
  <si>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</si>
  <si>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</si>
  <si>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</si>
  <si>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</si>
  <si>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</si>
  <si>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</si>
  <si>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</si>
  <si>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</si>
  <si>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</si>
  <si>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</si>
  <si>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</si>
  <si>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</si>
  <si>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</si>
  <si>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</si>
  <si>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</si>
  <si>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</si>
  <si>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</si>
  <si>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</si>
  <si>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</si>
  <si>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</si>
  <si>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</si>
  <si>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</si>
  <si>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</si>
  <si>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</si>
  <si>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</si>
  <si>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</si>
  <si>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</si>
  <si>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</si>
  <si>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</si>
  <si>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</si>
  <si>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</si>
  <si>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</si>
  <si>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</si>
  <si>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</si>
  <si>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</si>
  <si>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</si>
  <si>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</si>
  <si>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</si>
  <si>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</si>
  <si>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</si>
  <si>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</si>
  <si>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</si>
  <si>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</si>
  <si>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</si>
  <si>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</si>
  <si>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</si>
  <si>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</si>
  <si>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</si>
  <si>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</si>
  <si>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</si>
  <si>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</si>
  <si>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</si>
  <si>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</si>
  <si>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</si>
  <si>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</si>
  <si>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</si>
  <si>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</si>
  <si>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</si>
  <si>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</si>
  <si>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</si>
  <si>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</si>
  <si>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</si>
  <si>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</si>
  <si>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</si>
  <si>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</si>
  <si>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</si>
  <si>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</si>
  <si>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</si>
  <si>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</si>
  <si>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</si>
  <si>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</si>
  <si>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</si>
  <si>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</si>
  <si>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</si>
  <si>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</si>
  <si>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</si>
  <si>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</si>
  <si>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</si>
  <si>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</si>
  <si>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</si>
  <si>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</si>
  <si>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</si>
  <si>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</si>
  <si>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</si>
  <si>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</si>
  <si>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</si>
  <si>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</si>
  <si>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</si>
  <si>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</si>
  <si>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</si>
  <si>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</si>
  <si>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</si>
  <si>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</si>
  <si>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</si>
  <si>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</si>
  <si>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</si>
  <si>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</si>
  <si>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</si>
  <si>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</si>
  <si>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</si>
  <si>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</si>
  <si>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</si>
  <si>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</si>
  <si>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</si>
  <si>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</si>
  <si>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</si>
  <si>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</si>
  <si>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</si>
  <si>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</si>
  <si>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</si>
  <si>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</si>
  <si>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</si>
  <si>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</si>
  <si>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</si>
  <si>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</si>
  <si>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</si>
  <si>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</si>
  <si>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</si>
  <si>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</si>
  <si>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</si>
  <si>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</si>
  <si>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</si>
  <si>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</si>
  <si>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</si>
  <si>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</si>
  <si>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</si>
  <si>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</si>
  <si>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</si>
  <si>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</si>
  <si>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</si>
  <si>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</si>
  <si>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</si>
  <si>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</si>
  <si>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</si>
  <si>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</si>
  <si>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</si>
  <si>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</si>
  <si>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</si>
  <si>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</si>
  <si>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</si>
  <si>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</si>
  <si>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</si>
  <si>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</si>
  <si>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</si>
  <si>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</si>
  <si>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</si>
  <si>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</si>
  <si>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</si>
  <si>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</si>
  <si>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</si>
  <si>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</si>
  <si>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</si>
  <si>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</si>
  <si>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</si>
  <si>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</si>
  <si>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</si>
  <si>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</si>
  <si>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</si>
  <si>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</si>
  <si>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</si>
  <si>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</si>
  <si>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</si>
  <si>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</si>
  <si>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</si>
  <si>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</si>
  <si>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</si>
  <si>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</si>
  <si>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</si>
  <si>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</si>
  <si>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</si>
  <si>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</si>
  <si>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</si>
  <si>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</si>
  <si>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</si>
  <si>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</si>
  <si>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</si>
  <si>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</si>
  <si>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</si>
  <si>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</si>
  <si>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</si>
  <si>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</si>
  <si>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</si>
  <si>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</si>
  <si>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</si>
  <si>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</si>
  <si>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</si>
  <si>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</si>
  <si>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</si>
  <si>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</si>
  <si>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</si>
  <si>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</si>
  <si>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</si>
  <si>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</si>
  <si>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</si>
  <si>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</si>
  <si>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</si>
  <si>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</si>
  <si>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</si>
  <si>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</si>
  <si>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</si>
  <si>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</si>
  <si>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</si>
  <si>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</si>
  <si>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</si>
  <si>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</si>
  <si>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</si>
  <si>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</si>
  <si>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</si>
  <si>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</si>
  <si>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</si>
  <si>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</si>
  <si>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</si>
  <si>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</si>
  <si>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</si>
  <si>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</si>
  <si>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</si>
  <si>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</si>
  <si>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</si>
  <si>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</si>
  <si>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</si>
  <si>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</si>
  <si>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</si>
  <si>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</si>
  <si>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</si>
  <si>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</si>
  <si>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</si>
  <si>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</si>
  <si>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</si>
  <si>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</si>
  <si>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</si>
  <si>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</si>
  <si>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</si>
  <si>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</si>
  <si>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</si>
  <si>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</si>
  <si>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</si>
  <si>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</si>
  <si>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</si>
  <si>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</si>
  <si>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</si>
  <si>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</si>
  <si>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</si>
  <si>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</si>
  <si>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</si>
  <si>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</si>
  <si>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</si>
  <si>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</si>
  <si>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</si>
  <si>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</si>
  <si>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</si>
  <si>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</si>
  <si>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</si>
  <si>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</si>
  <si>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</si>
  <si>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</si>
  <si>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</si>
  <si>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</si>
  <si>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</si>
  <si>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</si>
  <si>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</si>
  <si>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</si>
  <si>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</si>
  <si>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</si>
  <si>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</si>
  <si>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</si>
  <si>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</si>
  <si>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</si>
  <si>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</si>
  <si>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</si>
  <si>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</si>
  <si>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</si>
  <si>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</si>
  <si>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</si>
  <si>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</si>
  <si>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</si>
  <si>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</si>
  <si>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</si>
  <si>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</si>
  <si>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</si>
  <si>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</si>
  <si>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</si>
  <si>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</si>
  <si>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</si>
  <si>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</si>
  <si>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</si>
  <si>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</si>
  <si>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</si>
  <si>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</si>
  <si>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</si>
  <si>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</si>
  <si>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</si>
  <si>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</si>
  <si>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</si>
  <si>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</si>
  <si>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</si>
  <si>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</si>
  <si>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</si>
  <si>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</si>
  <si>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</si>
  <si>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</si>
  <si>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</si>
  <si>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</si>
  <si>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</si>
  <si>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</si>
  <si>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</si>
  <si>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</si>
  <si>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</si>
  <si>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</si>
  <si>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</si>
  <si>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</si>
  <si>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</si>
  <si>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</si>
  <si>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</si>
  <si>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</si>
  <si>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</si>
  <si>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</si>
  <si>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</si>
  <si>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</si>
  <si>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</si>
  <si>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</si>
  <si>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</si>
  <si>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</si>
  <si>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</si>
  <si>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</si>
  <si>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</si>
  <si>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</si>
  <si>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</si>
  <si>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</si>
  <si>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</si>
  <si>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</si>
  <si>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</si>
  <si>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</si>
  <si>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</si>
  <si>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</si>
  <si>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</si>
  <si>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</si>
  <si>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</si>
  <si>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</si>
  <si>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</si>
  <si>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</si>
  <si>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</si>
  <si>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</si>
  <si>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</si>
  <si>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</si>
  <si>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</si>
  <si>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</si>
  <si>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</si>
  <si>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</si>
  <si>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</si>
  <si>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</si>
  <si>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</si>
  <si>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</si>
  <si>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</si>
  <si>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</si>
  <si>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</si>
  <si>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</si>
  <si>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</si>
  <si>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</si>
  <si>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</si>
  <si>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</si>
  <si>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</si>
  <si>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</si>
  <si>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</si>
  <si>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</si>
  <si>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</si>
  <si>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</si>
  <si>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</si>
  <si>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</si>
  <si>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</si>
  <si>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</si>
  <si>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</si>
  <si>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</si>
  <si>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</si>
  <si>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</si>
  <si>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</si>
  <si>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</si>
  <si>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</si>
  <si>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</si>
  <si>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</si>
  <si>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</si>
  <si>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</si>
  <si>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</si>
  <si>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</si>
  <si>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</si>
  <si>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</si>
  <si>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</si>
  <si>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</si>
  <si>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</si>
  <si>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</si>
  <si>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</si>
  <si>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</si>
  <si>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</si>
  <si>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</si>
  <si>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</si>
  <si>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</si>
  <si>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</si>
  <si>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</si>
  <si>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</si>
  <si>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</si>
  <si>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</si>
  <si>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</si>
  <si>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</si>
  <si>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</si>
  <si>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</si>
  <si>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</si>
  <si>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</si>
  <si>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</si>
  <si>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</si>
  <si>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</si>
  <si>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</si>
  <si>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</si>
  <si>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</si>
  <si>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</si>
  <si>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</si>
  <si>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</si>
  <si>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</si>
  <si>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</si>
  <si>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</si>
  <si>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</si>
  <si>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</si>
  <si>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</si>
  <si>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</si>
  <si>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</si>
  <si>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</si>
  <si>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</si>
  <si>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</si>
  <si>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</si>
  <si>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</si>
  <si>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</si>
  <si>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</si>
  <si>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</si>
  <si>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</si>
  <si>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</si>
  <si>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</si>
  <si>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</si>
  <si>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</si>
  <si>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</si>
  <si>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</si>
  <si>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</si>
  <si>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</si>
  <si>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</si>
  <si>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</si>
  <si>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</si>
  <si>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</si>
  <si>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</si>
  <si>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</si>
  <si>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</si>
  <si>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</si>
  <si>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</si>
  <si>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</si>
  <si>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</si>
  <si>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</si>
  <si>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</si>
  <si>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</si>
  <si>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</si>
  <si>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</si>
  <si>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</si>
  <si>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</si>
  <si>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</si>
  <si>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</si>
  <si>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</si>
  <si>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</si>
  <si>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</si>
  <si>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</si>
  <si>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</si>
  <si>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</si>
  <si>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</si>
  <si>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</si>
  <si>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</si>
  <si>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</si>
  <si>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</si>
  <si>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</si>
  <si>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</si>
  <si>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</si>
  <si>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</si>
  <si>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</si>
  <si>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</si>
  <si>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</si>
  <si>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</si>
  <si>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</si>
  <si>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</si>
  <si>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</si>
  <si>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</si>
  <si>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</si>
  <si>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</si>
  <si>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</si>
  <si>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</si>
  <si>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</si>
  <si>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</si>
  <si>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</si>
  <si>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</si>
  <si>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</si>
  <si>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</si>
  <si>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</si>
  <si>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</si>
  <si>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</si>
  <si>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</si>
  <si>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</si>
  <si>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</si>
  <si>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</si>
  <si>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</si>
  <si>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</si>
  <si>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</si>
  <si>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</si>
  <si>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</si>
  <si>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</si>
  <si>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</si>
  <si>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</si>
  <si>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</si>
  <si>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</si>
  <si>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</si>
  <si>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</si>
  <si>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</si>
  <si>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</si>
  <si>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</si>
  <si>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</si>
  <si>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</si>
  <si>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</si>
  <si>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</si>
  <si>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</si>
  <si>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</si>
  <si>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</si>
  <si>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</si>
  <si>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</si>
  <si>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</si>
  <si>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</si>
  <si>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</si>
  <si>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</si>
  <si>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</si>
  <si>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</si>
  <si>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</si>
  <si>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</si>
  <si>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</si>
  <si>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</si>
  <si>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</si>
  <si>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</si>
  <si>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</si>
  <si>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</si>
  <si>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</si>
  <si>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</si>
  <si>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</si>
  <si>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</si>
  <si>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</si>
  <si>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</si>
  <si>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</si>
  <si>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</si>
  <si>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</si>
  <si>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</si>
  <si>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</si>
  <si>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</si>
  <si>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</si>
  <si>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</si>
  <si>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</si>
  <si>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</si>
  <si>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</si>
  <si>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</si>
  <si>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</si>
  <si>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</si>
  <si>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</si>
  <si>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</si>
  <si>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</si>
  <si>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</si>
  <si>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</si>
  <si>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</si>
  <si>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</si>
  <si>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</si>
  <si>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</si>
  <si>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</si>
  <si>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</si>
  <si>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</si>
  <si>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</si>
  <si>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</si>
  <si>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</si>
  <si>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</si>
  <si>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</si>
  <si>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</si>
  <si>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</si>
  <si>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</si>
  <si>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</si>
  <si>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</si>
  <si>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</si>
  <si>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</si>
  <si>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</si>
  <si>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</si>
  <si>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</si>
  <si>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</si>
  <si>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</si>
  <si>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</si>
  <si>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</si>
  <si>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</si>
  <si>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</si>
  <si>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</si>
  <si>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</si>
  <si>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</si>
  <si>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</si>
  <si>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</si>
  <si>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</si>
  <si>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</si>
  <si>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</si>
  <si>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</si>
  <si>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</si>
  <si>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</si>
  <si>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</si>
  <si>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</si>
  <si>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</si>
  <si>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</si>
  <si>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</si>
  <si>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</si>
  <si>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</si>
  <si>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</si>
  <si>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</si>
  <si>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</si>
  <si>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</si>
  <si>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</si>
  <si>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</si>
  <si>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</si>
  <si>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</si>
  <si>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</si>
  <si>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</si>
  <si>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</si>
  <si>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</si>
  <si>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</si>
  <si>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</si>
  <si>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</si>
  <si>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</si>
  <si>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</si>
  <si>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</si>
  <si>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</si>
  <si>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</si>
  <si>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</si>
  <si>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</si>
  <si>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</si>
  <si>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</si>
  <si>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</si>
  <si>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</si>
  <si>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</si>
  <si>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</si>
  <si>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</si>
  <si>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</si>
  <si>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</si>
  <si>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</si>
  <si>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</si>
  <si>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</si>
  <si>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</si>
  <si>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</si>
  <si>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</si>
  <si>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</si>
  <si>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</si>
  <si>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</si>
  <si>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</si>
  <si>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</si>
  <si>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</si>
  <si>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</si>
  <si>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</si>
  <si>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</si>
  <si>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</si>
  <si>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</si>
  <si>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</si>
  <si>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</si>
  <si>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</si>
  <si>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</si>
  <si>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</si>
  <si>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</si>
  <si>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</si>
  <si>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</si>
  <si>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</si>
  <si>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</si>
  <si>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</si>
  <si>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</si>
  <si>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</si>
  <si>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</si>
  <si>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</si>
  <si>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</si>
  <si>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</si>
  <si>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</si>
  <si>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</si>
  <si>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</si>
  <si>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</si>
  <si>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</si>
  <si>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</si>
  <si>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</si>
  <si>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</si>
  <si>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</si>
  <si>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</si>
  <si>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</si>
  <si>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</si>
  <si>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</si>
  <si>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</si>
  <si>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</si>
  <si>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</si>
  <si>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</si>
  <si>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</si>
  <si>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</si>
  <si>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</si>
  <si>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</si>
  <si>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</si>
  <si>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</si>
  <si>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</si>
  <si>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</si>
  <si>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</si>
  <si>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</si>
  <si>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</si>
  <si>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</si>
  <si>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</si>
  <si>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</si>
  <si>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</si>
  <si>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</si>
  <si>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</si>
  <si>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</si>
  <si>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</si>
  <si>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</si>
  <si>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</si>
  <si>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</si>
  <si>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</si>
  <si>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</si>
  <si>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</si>
  <si>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</si>
  <si>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</si>
  <si>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</si>
  <si>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</si>
  <si>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</si>
  <si>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</si>
  <si>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</si>
  <si>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</si>
  <si>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</si>
  <si>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</si>
  <si>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</si>
  <si>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</si>
  <si>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</si>
  <si>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</si>
  <si>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</si>
  <si>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</si>
  <si>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</si>
  <si>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</si>
  <si>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</si>
  <si>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</si>
  <si>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</si>
  <si>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</si>
  <si>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</si>
  <si>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</si>
  <si>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</si>
  <si>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</si>
  <si>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</si>
  <si>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</si>
  <si>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</si>
  <si>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</si>
  <si>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</si>
  <si>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</si>
  <si>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</si>
  <si>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</si>
  <si>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</si>
  <si>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</si>
  <si>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</si>
  <si>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</si>
  <si>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</si>
  <si>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</si>
  <si>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</si>
  <si>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</si>
  <si>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</si>
  <si>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</si>
  <si>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</si>
  <si>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</si>
  <si>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</si>
  <si>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</si>
  <si>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</si>
  <si>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</si>
  <si>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</si>
  <si>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</si>
  <si>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</si>
  <si>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</si>
  <si>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</si>
  <si>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</si>
  <si>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</si>
  <si>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</si>
  <si>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</si>
  <si>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</si>
  <si>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</si>
  <si>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</si>
  <si>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</si>
  <si>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</si>
  <si>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</si>
  <si>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</si>
  <si>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</si>
  <si>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</si>
  <si>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</si>
  <si>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</si>
  <si>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</si>
  <si>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</si>
  <si>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</si>
  <si>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</si>
  <si>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</si>
  <si>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</si>
  <si>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</si>
  <si>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</si>
  <si>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</si>
  <si>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</si>
  <si>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</si>
  <si>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</si>
  <si>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</si>
  <si>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</si>
  <si>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</si>
  <si>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</si>
  <si>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</si>
  <si>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</si>
  <si>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</si>
  <si>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</si>
  <si>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</si>
  <si>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</si>
  <si>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</si>
  <si>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</si>
  <si>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</si>
  <si>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</si>
  <si>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</si>
  <si>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</si>
  <si>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</si>
  <si>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</si>
  <si>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</si>
  <si>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</si>
  <si>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</si>
  <si>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</si>
  <si>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</si>
  <si>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</si>
  <si>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</si>
  <si>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</si>
  <si>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</si>
  <si>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</si>
  <si>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</si>
  <si>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</si>
  <si>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</si>
  <si>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</si>
  <si>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</si>
  <si>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</si>
  <si>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</si>
  <si>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</si>
  <si>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</si>
  <si>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</si>
  <si>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</si>
  <si>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</si>
  <si>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</si>
  <si>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</si>
  <si>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</si>
  <si>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</si>
  <si>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</si>
  <si>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</si>
  <si>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</si>
  <si>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</si>
  <si>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</si>
  <si>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</si>
  <si>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</si>
  <si>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</si>
  <si>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</si>
  <si>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</si>
  <si>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</si>
  <si>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</si>
  <si>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</si>
  <si>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</si>
  <si>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</si>
  <si>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</si>
  <si>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</si>
  <si>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</si>
  <si>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</si>
  <si>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</si>
  <si>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</si>
  <si>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</si>
  <si>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</si>
  <si>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</si>
  <si>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</si>
  <si>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</si>
  <si>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</si>
  <si>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</si>
  <si>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</si>
  <si>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</si>
  <si>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</si>
  <si>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</si>
  <si>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</si>
  <si>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</si>
  <si>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</si>
  <si>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</si>
  <si>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</si>
  <si>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</si>
  <si>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</si>
  <si>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</si>
  <si>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</si>
  <si>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</si>
  <si>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</si>
  <si>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</si>
  <si>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</si>
  <si>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</si>
  <si>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</si>
  <si>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</si>
  <si>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</si>
  <si>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</si>
  <si>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</si>
  <si>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</si>
  <si>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</si>
  <si>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</si>
  <si>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</si>
  <si>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</si>
  <si>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</si>
  <si>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</si>
  <si>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</si>
  <si>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</si>
  <si>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</si>
  <si>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</si>
  <si>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</si>
  <si>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</si>
  <si>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</si>
  <si>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</si>
  <si>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</si>
  <si>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</si>
  <si>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</si>
  <si>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</si>
  <si>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</si>
  <si>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</si>
  <si>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</si>
  <si>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</si>
  <si>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</si>
  <si>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</si>
  <si>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</si>
  <si>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</si>
  <si>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</si>
  <si>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</si>
  <si>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</si>
  <si>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</si>
  <si>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</si>
  <si>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</si>
  <si>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</si>
  <si>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</si>
  <si>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</si>
  <si>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</si>
  <si>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</si>
  <si>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</si>
  <si>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</si>
  <si>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</si>
  <si>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</si>
  <si>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</si>
  <si>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</si>
  <si>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</si>
  <si>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</si>
  <si>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</si>
  <si>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</si>
  <si>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</si>
  <si>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</si>
  <si>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</si>
  <si>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</si>
  <si>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</si>
  <si>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</si>
  <si>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</si>
  <si>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</si>
  <si>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</si>
  <si>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</si>
  <si>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</si>
  <si>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</si>
  <si>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</si>
  <si>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</si>
  <si>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</si>
  <si>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</si>
  <si>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</si>
  <si>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</si>
  <si>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</si>
  <si>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</si>
  <si>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</si>
  <si>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</si>
  <si>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</si>
  <si>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</si>
  <si>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</si>
  <si>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</si>
  <si>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</si>
  <si>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</si>
  <si>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</si>
  <si>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</si>
  <si>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</si>
  <si>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</si>
  <si>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</si>
  <si>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</si>
  <si>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</si>
  <si>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</si>
  <si>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</si>
  <si>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</si>
  <si>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</si>
  <si>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</si>
  <si>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</si>
  <si>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</si>
  <si>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</si>
  <si>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</si>
  <si>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</si>
  <si>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</si>
  <si>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</si>
  <si>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</si>
  <si>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</si>
  <si>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</si>
  <si>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</si>
  <si>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</si>
  <si>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</si>
  <si>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</si>
  <si>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</si>
  <si>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</si>
  <si>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</si>
  <si>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</si>
  <si>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</si>
  <si>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</si>
  <si>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</si>
  <si>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</si>
  <si>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</si>
  <si>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</si>
  <si>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</si>
  <si>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</si>
  <si>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</si>
  <si>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</si>
  <si>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</si>
  <si>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</si>
  <si>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</si>
  <si>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</si>
  <si>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</si>
  <si>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</si>
  <si>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</si>
  <si>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</si>
  <si>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</si>
  <si>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</si>
  <si>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</si>
  <si>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</si>
  <si>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</si>
  <si>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</si>
  <si>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</si>
  <si>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</si>
  <si>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</si>
  <si>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</si>
  <si>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</si>
  <si>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</si>
  <si>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</si>
  <si>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</si>
  <si>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</si>
  <si>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</si>
  <si>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</si>
  <si>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</si>
  <si>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</si>
  <si>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</si>
  <si>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</si>
  <si>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</si>
  <si>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</si>
  <si>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</si>
  <si>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</si>
  <si>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</si>
  <si>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</si>
  <si>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</si>
  <si>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</si>
  <si>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</si>
  <si>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</si>
  <si>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</si>
  <si>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</si>
  <si>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</si>
  <si>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</si>
  <si>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</si>
  <si>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</si>
  <si>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</si>
  <si>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</si>
  <si>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</si>
  <si>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</si>
  <si>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</si>
  <si>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</si>
  <si>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</si>
  <si>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</si>
  <si>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</si>
  <si>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</si>
  <si>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</si>
  <si>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</si>
  <si>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</si>
  <si>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</si>
  <si>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</si>
  <si>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</si>
  <si>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</si>
  <si>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</si>
  <si>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</si>
  <si>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</si>
  <si>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</si>
  <si>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</si>
  <si>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</si>
  <si>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</si>
  <si>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</si>
  <si>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</si>
  <si>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</si>
  <si>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</si>
  <si>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</si>
  <si>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</si>
  <si>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</si>
  <si>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</si>
  <si>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</si>
  <si>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</si>
  <si>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</si>
  <si>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</si>
  <si>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</si>
  <si>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</si>
  <si>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</si>
  <si>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</si>
  <si>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</si>
  <si>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</si>
  <si>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</si>
  <si>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</si>
  <si>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</si>
  <si>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</si>
  <si>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</si>
  <si>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</si>
  <si>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</si>
  <si>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</si>
  <si>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</si>
  <si>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</si>
  <si>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</si>
  <si>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</si>
  <si>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</si>
  <si>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</si>
  <si>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</si>
  <si>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</si>
  <si>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</si>
  <si>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</si>
  <si>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</si>
  <si>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</si>
  <si>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</si>
  <si>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</si>
  <si>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</si>
  <si>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</si>
  <si>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</si>
  <si>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</si>
  <si>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</si>
  <si>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</si>
  <si>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</si>
  <si>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</si>
  <si>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</si>
  <si>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</si>
  <si>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</si>
  <si>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</si>
  <si>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</si>
  <si>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</si>
  <si>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</si>
  <si>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</si>
  <si>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</si>
  <si>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</si>
  <si>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</si>
  <si>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</si>
  <si>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</si>
  <si>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</si>
  <si>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</si>
  <si>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</si>
  <si>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</si>
  <si>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</si>
  <si>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</si>
  <si>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</si>
  <si>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</si>
  <si>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</si>
  <si>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</si>
  <si>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</si>
  <si>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</si>
  <si>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</si>
  <si>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</si>
  <si>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</si>
  <si>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</si>
  <si>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</si>
  <si>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</si>
  <si>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</si>
  <si>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</si>
  <si>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</si>
  <si>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</si>
  <si>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</si>
  <si>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</si>
  <si>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</si>
  <si>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</si>
  <si>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</si>
  <si>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</si>
  <si>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</si>
  <si>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</si>
  <si>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</si>
  <si>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</si>
  <si>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</si>
  <si>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</si>
  <si>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</si>
  <si>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</si>
  <si>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</si>
  <si>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</si>
  <si>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</si>
  <si>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</si>
  <si>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</si>
  <si>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</si>
  <si>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</si>
  <si>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</si>
  <si>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</si>
  <si>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</si>
  <si>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</si>
  <si>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</si>
  <si>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</si>
  <si>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</si>
  <si>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</si>
  <si>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</si>
  <si>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</si>
  <si>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</si>
  <si>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</si>
  <si>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</si>
  <si>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</si>
  <si>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</si>
  <si>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</si>
  <si>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</si>
  <si>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</si>
  <si>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</si>
  <si>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</si>
  <si>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</si>
  <si>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</si>
  <si>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</si>
  <si>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</si>
  <si>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</si>
  <si>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</si>
  <si>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</si>
  <si>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</si>
  <si>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</si>
  <si>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</si>
  <si>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</si>
  <si>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</si>
  <si>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</si>
  <si>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</si>
  <si>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</si>
  <si>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</si>
  <si>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</si>
  <si>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</si>
  <si>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</si>
  <si>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</si>
  <si>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</si>
  <si>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</si>
  <si>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</si>
  <si>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</si>
  <si>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</si>
  <si>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</si>
  <si>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</si>
  <si>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</si>
  <si>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</si>
  <si>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</si>
  <si>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</si>
  <si>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</si>
  <si>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</si>
  <si>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</si>
  <si>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</si>
  <si>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</si>
  <si>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</si>
  <si>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</si>
  <si>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</si>
  <si>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</si>
  <si>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</si>
  <si>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</si>
  <si>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</si>
  <si>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</si>
  <si>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</si>
  <si>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</si>
  <si>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</si>
  <si>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</si>
  <si>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</si>
  <si>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</si>
  <si>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</si>
  <si>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</si>
  <si>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</si>
  <si>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</si>
  <si>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</si>
  <si>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</si>
  <si>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</si>
  <si>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</si>
  <si>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</si>
  <si>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</si>
  <si>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</si>
  <si>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</si>
  <si>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</si>
  <si>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</si>
  <si>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</si>
  <si>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</si>
  <si>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</si>
  <si>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</si>
  <si>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</si>
  <si>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</si>
  <si>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</si>
  <si>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</si>
  <si>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</si>
  <si>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</si>
  <si>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</si>
  <si>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</si>
  <si>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</si>
  <si>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</si>
  <si>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</si>
  <si>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</si>
  <si>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</si>
  <si>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</si>
  <si>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</si>
  <si>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</si>
  <si>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</si>
  <si>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</si>
  <si>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</si>
  <si>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</si>
  <si>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</si>
  <si>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</si>
  <si>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</si>
  <si>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</si>
  <si>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</si>
  <si>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</si>
  <si>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</si>
  <si>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</si>
  <si>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</si>
  <si>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</si>
  <si>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</si>
  <si>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</si>
  <si>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</si>
  <si>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</si>
  <si>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</si>
  <si>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</si>
  <si>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</si>
  <si>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</si>
  <si>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</si>
  <si>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</si>
  <si>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</si>
  <si>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</si>
  <si>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</si>
  <si>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</si>
  <si>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</si>
  <si>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</si>
  <si>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</si>
  <si>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</si>
  <si>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</si>
  <si>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</si>
  <si>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</si>
  <si>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</si>
  <si>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</si>
  <si>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</si>
  <si>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</si>
  <si>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</si>
  <si>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</si>
  <si>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</si>
  <si>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</si>
  <si>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</si>
  <si>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</si>
  <si>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</si>
  <si>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</si>
  <si>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</si>
  <si>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</si>
  <si>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</si>
  <si>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</si>
  <si>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</si>
  <si>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</si>
  <si>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</si>
  <si>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</si>
  <si>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</si>
  <si>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</si>
  <si>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</si>
  <si>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</si>
  <si>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</si>
  <si>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</si>
  <si>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</si>
  <si>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</si>
  <si>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</si>
  <si>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</si>
  <si>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</si>
  <si>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</si>
  <si>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</si>
  <si>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</si>
  <si>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</si>
  <si>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</si>
  <si>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</si>
  <si>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</si>
  <si>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</si>
  <si>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</si>
  <si>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</si>
  <si>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</si>
  <si>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</si>
  <si>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</si>
  <si>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</si>
  <si>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</si>
  <si>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</si>
  <si>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</si>
  <si>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</si>
  <si>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</si>
  <si>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</si>
  <si>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</si>
  <si>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</si>
  <si>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</si>
  <si>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</si>
  <si>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</si>
  <si>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</si>
  <si>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</si>
  <si>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</si>
  <si>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</si>
  <si>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</si>
  <si>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</si>
  <si>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</si>
  <si>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</si>
  <si>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</si>
  <si>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</si>
  <si>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</si>
  <si>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</si>
  <si>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</si>
  <si>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</si>
  <si>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</si>
  <si>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</si>
  <si>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</si>
  <si>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</si>
  <si>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</si>
  <si>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</si>
  <si>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</si>
  <si>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</si>
  <si>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</si>
  <si>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</si>
  <si>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</si>
  <si>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</si>
  <si>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</si>
  <si>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</si>
  <si>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</si>
  <si>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</si>
  <si>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</si>
  <si>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</si>
  <si>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</si>
  <si>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</si>
  <si>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</si>
  <si>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</si>
  <si>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</si>
  <si>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</si>
  <si>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</si>
  <si>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</si>
  <si>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</si>
  <si>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</si>
  <si>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</si>
  <si>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</si>
  <si>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</si>
  <si>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</si>
  <si>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</si>
  <si>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</si>
  <si>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</si>
  <si>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</si>
  <si>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</si>
  <si>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</si>
  <si>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</si>
  <si>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</si>
  <si>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</si>
  <si>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</si>
  <si>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</si>
  <si>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</si>
  <si>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</si>
  <si>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</si>
  <si>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</si>
  <si>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</si>
  <si>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</si>
  <si>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</si>
  <si>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</si>
  <si>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</si>
  <si>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</si>
  <si>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</si>
  <si>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</si>
  <si>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</si>
  <si>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</si>
  <si>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</si>
  <si>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</si>
  <si>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</si>
  <si>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</si>
  <si>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</si>
  <si>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</si>
  <si>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</si>
  <si>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</si>
  <si>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</si>
  <si>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</si>
  <si>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</si>
  <si>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</si>
  <si>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</si>
  <si>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</si>
  <si>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</si>
  <si>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</si>
  <si>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</si>
  <si>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</si>
  <si>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</si>
  <si>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</si>
  <si>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</si>
  <si>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</si>
  <si>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</si>
  <si>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</si>
  <si>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</si>
  <si>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</si>
  <si>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</si>
  <si>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</si>
  <si>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</si>
  <si>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</si>
  <si>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</si>
  <si>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</si>
  <si>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</si>
  <si>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</si>
  <si>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</si>
  <si>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</si>
  <si>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</si>
  <si>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</si>
  <si>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</si>
  <si>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</si>
  <si>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</si>
  <si>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</si>
  <si>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</si>
  <si>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</si>
  <si>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</si>
  <si>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</si>
  <si>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</si>
  <si>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</si>
  <si>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</si>
  <si>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</si>
  <si>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</si>
  <si>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</si>
  <si>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</si>
  <si>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</si>
  <si>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</si>
  <si>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</si>
  <si>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</si>
  <si>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</si>
  <si>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</si>
  <si>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</si>
  <si>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</si>
  <si>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</si>
  <si>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</si>
  <si>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</si>
  <si>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</si>
  <si>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</si>
  <si>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</si>
  <si>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</si>
  <si>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</si>
  <si>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</si>
  <si>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</si>
  <si>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</si>
  <si>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</si>
  <si>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</si>
  <si>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</si>
  <si>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</si>
  <si>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</si>
  <si>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</si>
  <si>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</si>
  <si>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</si>
  <si>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</si>
  <si>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</si>
  <si>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</si>
  <si>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</si>
  <si>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</si>
  <si>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</si>
  <si>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</si>
  <si>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</si>
  <si>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</si>
  <si>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</si>
  <si>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</si>
  <si>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</si>
  <si>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</si>
  <si>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</si>
  <si>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</si>
  <si>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</si>
  <si>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</si>
  <si>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</si>
  <si>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</si>
  <si>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</si>
  <si>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</si>
  <si>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</si>
  <si>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</si>
  <si>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</si>
  <si>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</si>
  <si>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</si>
  <si>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</si>
  <si>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</si>
  <si>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</si>
  <si>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</si>
  <si>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</si>
  <si>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</si>
  <si>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</si>
  <si>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</si>
  <si>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</si>
  <si>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</si>
  <si>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</si>
  <si>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</si>
  <si>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</si>
  <si>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</si>
  <si>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</si>
  <si>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</si>
  <si>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</si>
  <si>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</si>
  <si>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</si>
  <si>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</si>
  <si>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</si>
  <si>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</si>
  <si>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</si>
  <si>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</si>
  <si>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</si>
  <si>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</si>
  <si>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</si>
  <si>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</si>
  <si>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</si>
  <si>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</si>
  <si>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</si>
  <si>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</si>
  <si>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</si>
  <si>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</si>
  <si>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</si>
  <si>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</si>
  <si>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</si>
  <si>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</si>
  <si>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</si>
  <si>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</si>
  <si>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</si>
  <si>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</si>
  <si>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</si>
  <si>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</si>
  <si>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</si>
  <si>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</si>
  <si>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</si>
  <si>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</si>
  <si>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</si>
  <si>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</si>
  <si>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</si>
  <si>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</si>
  <si>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</si>
  <si>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</si>
  <si>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</si>
  <si>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</si>
  <si>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</si>
  <si>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</si>
  <si>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</si>
  <si>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</si>
  <si>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</si>
  <si>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</si>
  <si>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</si>
  <si>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</si>
  <si>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</si>
  <si>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</si>
  <si>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</si>
  <si>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</si>
  <si>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</si>
  <si>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</si>
  <si>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</si>
  <si>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</si>
  <si>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</si>
  <si>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</si>
  <si>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</si>
  <si>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</si>
  <si>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</si>
  <si>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</si>
  <si>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</si>
  <si>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</si>
  <si>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</si>
  <si>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</si>
  <si>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</si>
  <si>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</si>
  <si>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</si>
  <si>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</si>
  <si>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</si>
  <si>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</si>
  <si>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</si>
  <si>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</si>
  <si>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</si>
  <si>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</si>
  <si>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</si>
  <si>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</si>
  <si>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</si>
  <si>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</si>
  <si>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</si>
  <si>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</si>
  <si>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</si>
  <si>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</si>
  <si>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</si>
  <si>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</si>
  <si>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</si>
  <si>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</si>
  <si>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</si>
  <si>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</si>
  <si>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</si>
  <si>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</si>
  <si>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</si>
  <si>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</si>
  <si>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</si>
  <si>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</si>
  <si>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</si>
  <si>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</si>
  <si>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</si>
  <si>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</si>
  <si>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</si>
  <si>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</si>
  <si>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</si>
  <si>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</si>
  <si>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</si>
  <si>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</si>
  <si>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</si>
  <si>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</si>
  <si>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</si>
  <si>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</si>
  <si>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</si>
  <si>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</si>
  <si>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</si>
  <si>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</si>
  <si>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</si>
  <si>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</si>
  <si>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</si>
  <si>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</si>
  <si>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</si>
  <si>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</si>
  <si>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</si>
  <si>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</si>
  <si>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</si>
  <si>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</si>
  <si>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</si>
  <si>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</si>
  <si>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</si>
  <si>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</si>
  <si>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</si>
  <si>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</si>
  <si>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</si>
  <si>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</si>
  <si>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</si>
  <si>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</si>
  <si>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</si>
  <si>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</si>
  <si>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</si>
  <si>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</si>
  <si>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</si>
  <si>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</si>
  <si>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</si>
  <si>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</si>
  <si>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</si>
  <si>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</si>
  <si>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</si>
  <si>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</si>
  <si>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</si>
  <si>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</si>
  <si>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</si>
  <si>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</si>
  <si>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</si>
  <si>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</si>
  <si>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</si>
  <si>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</si>
  <si>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</si>
  <si>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</si>
  <si>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</si>
  <si>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</si>
  <si>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</si>
  <si>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</si>
  <si>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</si>
  <si>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</si>
  <si>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</si>
  <si>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</si>
  <si>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</si>
  <si>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</si>
  <si>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</si>
  <si>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</si>
  <si>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</si>
  <si>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</si>
  <si>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</si>
  <si>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</si>
  <si>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</si>
  <si>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</si>
  <si>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</si>
  <si>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</si>
  <si>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</si>
  <si>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</si>
  <si>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</si>
  <si>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</si>
  <si>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</si>
  <si>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</si>
  <si>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</si>
  <si>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</si>
  <si>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</si>
  <si>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</si>
  <si>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</si>
  <si>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</si>
  <si>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</si>
  <si>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</si>
  <si>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</si>
  <si>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</si>
  <si>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</si>
  <si>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</si>
  <si>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</si>
  <si>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</si>
  <si>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</si>
  <si>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</si>
  <si>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</si>
  <si>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</si>
  <si>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</si>
  <si>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</si>
  <si>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</si>
  <si>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</si>
  <si>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</si>
  <si>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</si>
  <si>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</si>
  <si>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</si>
  <si>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</si>
  <si>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</si>
  <si>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</si>
  <si>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</si>
  <si>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</si>
  <si>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</si>
  <si>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</si>
  <si>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</si>
  <si>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</si>
  <si>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</si>
  <si>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</si>
  <si>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</si>
  <si>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</si>
  <si>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</si>
  <si>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</si>
  <si>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</si>
  <si>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</si>
  <si>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</si>
  <si>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</si>
  <si>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</si>
  <si>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</si>
  <si>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</si>
  <si>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</si>
  <si>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</si>
  <si>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</si>
  <si>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</si>
  <si>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</si>
  <si>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</si>
  <si>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</si>
  <si>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</si>
  <si>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</si>
  <si>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</si>
  <si>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</si>
  <si>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</si>
  <si>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</si>
  <si>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</si>
  <si>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</si>
  <si>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</si>
  <si>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</si>
  <si>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</si>
  <si>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</si>
  <si>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</si>
  <si>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</si>
  <si>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</si>
  <si>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</si>
  <si>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</si>
  <si>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</si>
  <si>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</si>
  <si>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</si>
  <si>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</si>
  <si>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</si>
  <si>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</si>
  <si>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</si>
  <si>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</si>
  <si>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</si>
  <si>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</si>
  <si>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</si>
  <si>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</si>
  <si>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</si>
  <si>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</si>
  <si>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</si>
  <si>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</si>
  <si>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</si>
  <si>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</si>
  <si>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</si>
  <si>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</si>
  <si>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</si>
  <si>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</si>
  <si>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</si>
  <si>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</si>
  <si>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</si>
  <si>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</si>
  <si>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</si>
  <si>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</si>
  <si>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</si>
  <si>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</si>
  <si>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</si>
  <si>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</si>
  <si>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</si>
  <si>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</si>
  <si>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</si>
  <si>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</si>
  <si>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</si>
  <si>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</si>
  <si>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</si>
  <si>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</si>
  <si>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</si>
  <si>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</si>
  <si>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</si>
  <si>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</si>
  <si>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</si>
  <si>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</si>
  <si>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</si>
  <si>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</si>
  <si>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</si>
  <si>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</si>
  <si>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</si>
  <si>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</si>
  <si>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</si>
  <si>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</si>
  <si>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</si>
  <si>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</si>
  <si>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</si>
  <si>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</si>
  <si>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</si>
  <si>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</si>
  <si>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</si>
  <si>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</si>
  <si>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</si>
  <si>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</si>
  <si>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</si>
  <si>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</si>
  <si>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</si>
  <si>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</si>
  <si>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</si>
  <si>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</si>
  <si>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</si>
  <si>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</si>
  <si>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</si>
  <si>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</si>
  <si>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</si>
  <si>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</si>
  <si>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</si>
  <si>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</si>
  <si>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</si>
  <si>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</si>
  <si>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</si>
  <si>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</si>
  <si>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</si>
  <si>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</si>
  <si>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</si>
  <si>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</si>
  <si>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</si>
  <si>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</si>
  <si>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</si>
  <si>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</si>
  <si>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</si>
  <si>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</si>
  <si>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</si>
  <si>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</si>
  <si>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</si>
  <si>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</si>
  <si>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</si>
  <si>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</si>
  <si>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</si>
  <si>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</si>
  <si>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</si>
  <si>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</si>
  <si>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</si>
  <si>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</si>
  <si>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</si>
  <si>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</si>
  <si>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</si>
  <si>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</si>
  <si>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</si>
  <si>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</si>
  <si>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</si>
  <si>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</si>
  <si>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</si>
  <si>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</si>
  <si>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</si>
  <si>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</si>
  <si>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</si>
  <si>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</si>
  <si>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</si>
  <si>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</si>
  <si>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</si>
  <si>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</si>
  <si>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</si>
  <si>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</si>
  <si>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</si>
  <si>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</si>
  <si>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</si>
  <si>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</si>
  <si>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</si>
  <si>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</si>
  <si>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</si>
  <si>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</si>
  <si>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</si>
  <si>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</si>
  <si>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</si>
  <si>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</si>
  <si>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</si>
  <si>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</si>
  <si>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</si>
  <si>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</si>
  <si>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</si>
  <si>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</si>
  <si>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</si>
  <si>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</si>
  <si>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</si>
  <si>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</si>
  <si>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</si>
  <si>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</si>
  <si>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</si>
  <si>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</si>
  <si>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</si>
  <si>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</si>
  <si>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</si>
  <si>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</si>
  <si>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</si>
  <si>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</si>
  <si>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</si>
  <si>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</si>
  <si>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</si>
  <si>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</si>
  <si>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</si>
  <si>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</si>
  <si>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</si>
  <si>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</si>
  <si>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</si>
  <si>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</si>
  <si>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</si>
  <si>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</si>
  <si>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</si>
  <si>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</si>
  <si>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</si>
  <si>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</si>
  <si>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</si>
  <si>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</si>
  <si>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</si>
  <si>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</si>
  <si>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</si>
  <si>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</si>
  <si>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</si>
  <si>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</si>
  <si>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</si>
  <si>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</si>
  <si>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</si>
  <si>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</si>
  <si>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</si>
  <si>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</si>
  <si>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</si>
  <si>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</si>
  <si>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</si>
  <si>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</si>
  <si>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</si>
  <si>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</si>
  <si>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</si>
  <si>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</si>
  <si>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</si>
  <si>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</si>
  <si>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</si>
  <si>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</si>
  <si>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</si>
  <si>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</si>
  <si>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</si>
  <si>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</si>
  <si>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</si>
  <si>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</si>
  <si>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</si>
  <si>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</si>
  <si>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</si>
  <si>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</si>
  <si>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</si>
  <si>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</si>
  <si>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</si>
  <si>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</si>
  <si>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</si>
  <si>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</si>
  <si>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</si>
  <si>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</si>
  <si>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</si>
  <si>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</si>
  <si>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</si>
  <si>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</si>
  <si>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</si>
  <si>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</si>
  <si>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</si>
  <si>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</si>
  <si>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</si>
  <si>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</si>
  <si>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</si>
  <si>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</si>
  <si>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</si>
  <si>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</si>
  <si>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</si>
  <si>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</si>
  <si>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</si>
  <si>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</si>
  <si>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</si>
  <si>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</si>
  <si>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</si>
  <si>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</si>
  <si>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</si>
  <si>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</si>
  <si>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</si>
  <si>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</si>
  <si>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</si>
  <si>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</si>
  <si>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</si>
  <si>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</si>
  <si>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</si>
  <si>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</si>
  <si>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</si>
  <si>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</si>
  <si>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</si>
  <si>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</si>
  <si>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</si>
  <si>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</si>
  <si>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</si>
  <si>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</si>
  <si>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</si>
  <si>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</si>
  <si>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</si>
  <si>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</si>
  <si>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</si>
  <si>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</si>
  <si>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</si>
  <si>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</si>
  <si>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</si>
  <si>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</si>
  <si>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</si>
  <si>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</si>
  <si>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</si>
  <si>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</si>
  <si>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</si>
  <si>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</si>
  <si>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</si>
  <si>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</si>
  <si>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</si>
  <si>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</si>
  <si>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</si>
  <si>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</si>
  <si>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</si>
  <si>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</si>
  <si>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</si>
  <si>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</si>
  <si>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</si>
  <si>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</si>
  <si>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</si>
  <si>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</si>
  <si>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</si>
  <si>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</si>
  <si>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</si>
  <si>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</si>
  <si>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</si>
  <si>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</si>
  <si>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</si>
  <si>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</si>
  <si>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</si>
  <si>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</si>
  <si>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</si>
  <si>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</si>
  <si>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</si>
  <si>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</si>
  <si>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</si>
  <si>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</si>
  <si>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</si>
  <si>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</si>
  <si>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</si>
  <si>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</si>
  <si>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</si>
  <si>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</si>
  <si>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</si>
  <si>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</si>
  <si>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</si>
  <si>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</si>
  <si>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</si>
  <si>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</si>
  <si>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</si>
  <si>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</si>
  <si>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</si>
  <si>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</si>
  <si>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</si>
  <si>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</si>
  <si>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</si>
  <si>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</si>
  <si>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</si>
  <si>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</si>
  <si>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</si>
  <si>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</si>
  <si>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</si>
  <si>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</si>
  <si>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</si>
  <si>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</si>
  <si>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</si>
  <si>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</si>
  <si>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</si>
  <si>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</si>
  <si>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</si>
  <si>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</si>
  <si>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</si>
  <si>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</si>
  <si>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</si>
  <si>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</si>
  <si>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</si>
  <si>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</si>
  <si>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</si>
  <si>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</si>
  <si>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</si>
  <si>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</si>
  <si>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</si>
  <si>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</si>
  <si>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</si>
  <si>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</si>
  <si>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</si>
  <si>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</si>
  <si>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</si>
  <si>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</si>
  <si>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</si>
  <si>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</si>
  <si>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</si>
  <si>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</si>
  <si>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</si>
  <si>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</si>
  <si>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</si>
  <si>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</si>
  <si>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</si>
  <si>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</si>
  <si>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</si>
  <si>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</si>
  <si>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</si>
  <si>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</si>
  <si>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</si>
  <si>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</si>
  <si>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</si>
  <si>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</si>
  <si>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</si>
  <si>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</si>
  <si>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</si>
  <si>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</si>
  <si>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</si>
  <si>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</si>
  <si>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</si>
  <si>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</si>
  <si>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</si>
  <si>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</si>
  <si>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</si>
  <si>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</si>
  <si>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</si>
  <si>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</si>
  <si>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</si>
  <si>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</si>
  <si>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</si>
  <si>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</si>
  <si>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</si>
  <si>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</si>
  <si>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</si>
  <si>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</si>
  <si>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</si>
  <si>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</si>
  <si>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</si>
  <si>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</si>
  <si>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</si>
  <si>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</si>
  <si>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</si>
  <si>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</si>
  <si>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</si>
  <si>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</si>
  <si>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</si>
  <si>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</si>
  <si>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</si>
  <si>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</si>
  <si>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</si>
  <si>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</si>
  <si>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</si>
  <si>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</si>
  <si>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</si>
  <si>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</si>
  <si>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</si>
  <si>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</si>
  <si>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</si>
  <si>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</si>
  <si>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</si>
  <si>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</si>
  <si>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</si>
  <si>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</si>
  <si>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</si>
  <si>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</si>
  <si>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</si>
  <si>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</si>
  <si>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</si>
  <si>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</si>
  <si>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</si>
  <si>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</si>
  <si>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</si>
  <si>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</si>
  <si>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</si>
  <si>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</si>
  <si>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</si>
  <si>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</si>
  <si>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</si>
  <si>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</si>
  <si>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</si>
  <si>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</si>
  <si>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</si>
  <si>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</si>
  <si>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</si>
  <si>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</si>
  <si>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</si>
  <si>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</si>
  <si>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</si>
  <si>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</si>
  <si>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</si>
  <si>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</si>
  <si>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</si>
  <si>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</si>
  <si>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</si>
  <si>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</si>
  <si>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</si>
  <si>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</si>
  <si>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</si>
  <si>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</si>
  <si>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</si>
  <si>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</si>
  <si>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</si>
  <si>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</si>
  <si>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</si>
  <si>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</si>
  <si>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</si>
  <si>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</si>
  <si>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</si>
  <si>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</si>
  <si>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</si>
  <si>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</si>
  <si>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</si>
  <si>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</si>
  <si>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</si>
  <si>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</si>
  <si>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</si>
  <si>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</si>
  <si>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</si>
  <si>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</si>
  <si>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</si>
  <si>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</si>
  <si>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</si>
  <si>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</si>
  <si>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</si>
  <si>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</si>
  <si>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</si>
  <si>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</si>
  <si>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</si>
  <si>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</si>
  <si>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</si>
  <si>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</si>
  <si>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</si>
  <si>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</si>
  <si>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</si>
  <si>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</si>
  <si>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</si>
  <si>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</si>
  <si>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</si>
  <si>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</si>
  <si>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</si>
  <si>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</si>
  <si>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</si>
  <si>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</si>
  <si>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</si>
  <si>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</si>
  <si>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</si>
  <si>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</si>
  <si>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</si>
  <si>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</si>
  <si>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</si>
  <si>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</si>
  <si>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</si>
  <si>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</si>
  <si>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</si>
  <si>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</si>
  <si>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</si>
  <si>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</si>
  <si>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</si>
  <si>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</si>
  <si>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</si>
  <si>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</si>
  <si>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</si>
  <si>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</si>
  <si>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</si>
  <si>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</si>
  <si>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</si>
  <si>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</si>
  <si>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</si>
  <si>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</si>
  <si>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</si>
  <si>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</si>
  <si>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</si>
  <si>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</si>
  <si>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</si>
  <si>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</si>
  <si>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</si>
  <si>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</si>
  <si>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</si>
  <si>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</si>
  <si>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</si>
  <si>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</si>
  <si>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</si>
  <si>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</si>
  <si>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</si>
  <si>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</si>
  <si>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</si>
  <si>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</si>
  <si>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</si>
  <si>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</si>
  <si>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</si>
  <si>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</si>
  <si>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</si>
  <si>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</si>
  <si>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</si>
  <si>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</si>
  <si>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</si>
  <si>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</si>
  <si>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</si>
  <si>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</si>
  <si>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</si>
  <si>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</si>
  <si>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</si>
  <si>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</si>
  <si>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</si>
  <si>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</si>
  <si>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</si>
  <si>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</si>
  <si>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</si>
  <si>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</si>
  <si>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</si>
  <si>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</si>
  <si>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</si>
  <si>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</si>
  <si>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</si>
  <si>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</si>
  <si>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</si>
  <si>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</si>
  <si>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</si>
  <si>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</si>
  <si>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</si>
  <si>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</si>
  <si>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</si>
  <si>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</si>
  <si>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</si>
  <si>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</si>
  <si>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</si>
  <si>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</si>
  <si>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</si>
  <si>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</si>
  <si>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</si>
  <si>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</si>
  <si>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</si>
  <si>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</si>
  <si>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</si>
  <si>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</si>
  <si>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</si>
  <si>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</si>
  <si>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</si>
  <si>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</si>
  <si>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</si>
  <si>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</si>
  <si>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</si>
  <si>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</si>
  <si>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</si>
  <si>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</si>
  <si>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</si>
  <si>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</si>
  <si>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</si>
  <si>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</si>
  <si>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</si>
  <si>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</si>
  <si>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</si>
  <si>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</si>
  <si>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</si>
  <si>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</si>
  <si>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</si>
  <si>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</si>
  <si>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</si>
  <si>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</si>
  <si>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</si>
  <si>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</si>
  <si>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</si>
  <si>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</si>
  <si>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</si>
  <si>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</si>
  <si>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</si>
  <si>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</si>
  <si>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</si>
  <si>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</si>
  <si>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</si>
  <si>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</si>
  <si>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</si>
  <si>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</si>
  <si>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</si>
  <si>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</si>
  <si>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</si>
  <si>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</si>
  <si>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</si>
  <si>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</si>
  <si>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</si>
  <si>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</si>
  <si>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</si>
  <si>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</si>
  <si>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</si>
  <si>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</si>
  <si>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</si>
  <si>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</si>
  <si>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</si>
  <si>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</si>
  <si>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</si>
  <si>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</si>
  <si>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</si>
  <si>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</si>
  <si>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</si>
  <si>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</si>
  <si>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</si>
  <si>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</si>
  <si>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</si>
  <si>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</si>
  <si>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</si>
  <si>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</si>
  <si>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</si>
  <si>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</si>
  <si>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</si>
  <si>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</si>
  <si>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</si>
  <si>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</si>
  <si>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</si>
  <si>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</si>
  <si>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</si>
  <si>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</si>
  <si>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</si>
  <si>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</si>
  <si>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</si>
  <si>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</si>
  <si>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</si>
  <si>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</si>
  <si>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</si>
  <si>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</si>
  <si>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</si>
  <si>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</si>
  <si>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</si>
  <si>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</si>
  <si>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</si>
  <si>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</si>
  <si>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</si>
  <si>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</si>
  <si>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</si>
  <si>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</si>
  <si>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</si>
  <si>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</si>
  <si>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</si>
  <si>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</si>
  <si>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</si>
  <si>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</si>
  <si>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</si>
  <si>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</si>
  <si>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</si>
  <si>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</si>
  <si>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</si>
  <si>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</si>
  <si>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</si>
  <si>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</si>
  <si>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</si>
  <si>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</si>
  <si>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</si>
  <si>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</si>
  <si>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</si>
  <si>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</si>
  <si>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</si>
  <si>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</si>
  <si>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</si>
  <si>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</si>
  <si>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</si>
  <si>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</si>
  <si>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</si>
  <si>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</si>
  <si>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</si>
  <si>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</si>
  <si>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</si>
  <si>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</si>
  <si>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</si>
  <si>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</si>
  <si>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</si>
  <si>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</si>
  <si>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</si>
  <si>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</si>
  <si>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</si>
  <si>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</si>
  <si>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</si>
  <si>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</si>
  <si>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</si>
  <si>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</si>
  <si>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</si>
  <si>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</si>
  <si>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</si>
  <si>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</si>
  <si>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</si>
  <si>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</si>
  <si>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</si>
  <si>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</si>
  <si>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</si>
  <si>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</si>
  <si>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</si>
  <si>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</si>
  <si>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</si>
  <si>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</si>
  <si>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</si>
  <si>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</si>
  <si>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</si>
  <si>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</si>
  <si>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</si>
  <si>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</si>
  <si>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</si>
  <si>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</si>
  <si>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</si>
  <si>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</si>
  <si>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</si>
  <si>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</si>
  <si>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</si>
  <si>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</si>
  <si>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</si>
  <si>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</si>
  <si>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</si>
  <si>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</si>
  <si>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</si>
  <si>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</si>
  <si>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</si>
  <si>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</si>
  <si>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</si>
  <si>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</si>
  <si>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</si>
  <si>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</si>
  <si>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</si>
  <si>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</si>
  <si>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</si>
  <si>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</si>
  <si>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</si>
  <si>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</si>
  <si>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</si>
  <si>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</si>
  <si>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</si>
  <si>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</si>
  <si>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</si>
  <si>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</si>
  <si>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</si>
  <si>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</si>
  <si>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</si>
  <si>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</si>
  <si>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</si>
  <si>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</si>
  <si>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</si>
  <si>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</si>
  <si>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</si>
  <si>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</si>
  <si>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</si>
  <si>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</si>
  <si>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</si>
  <si>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</si>
  <si>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</si>
  <si>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</si>
  <si>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</si>
  <si>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</si>
  <si>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</si>
  <si>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</si>
  <si>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</si>
  <si>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</si>
  <si>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</si>
  <si>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</si>
  <si>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</si>
  <si>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</si>
  <si>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</si>
  <si>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</si>
  <si>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</si>
  <si>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</si>
  <si>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</si>
  <si>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</si>
  <si>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</si>
  <si>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</si>
  <si>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</si>
  <si>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</si>
  <si>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</si>
  <si>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</si>
  <si>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</si>
  <si>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</si>
  <si>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</si>
  <si>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</si>
  <si>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</si>
  <si>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</si>
  <si>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</si>
  <si>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</si>
  <si>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</si>
  <si>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</si>
  <si>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</si>
  <si>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</si>
  <si>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</si>
  <si>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</si>
  <si>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</si>
  <si>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</si>
  <si>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</si>
  <si>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</si>
  <si>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</si>
  <si>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</si>
  <si>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</si>
  <si>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</si>
  <si>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</si>
  <si>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</si>
  <si>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</si>
  <si>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</si>
  <si>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</si>
  <si>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</si>
  <si>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</si>
  <si>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</si>
  <si>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</si>
  <si>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</si>
  <si>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</si>
  <si>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</si>
  <si>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</si>
  <si>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</si>
  <si>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</si>
  <si>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</si>
  <si>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</si>
  <si>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</si>
  <si>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</si>
  <si>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</si>
  <si>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</si>
  <si>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</si>
  <si>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</si>
  <si>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</si>
  <si>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</si>
  <si>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</si>
  <si>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</si>
  <si>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</si>
  <si>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</si>
  <si>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</si>
  <si>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</si>
  <si>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</si>
  <si>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</si>
  <si>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</si>
  <si>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</si>
  <si>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</si>
  <si>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</si>
  <si>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</si>
  <si>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</si>
  <si>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</si>
  <si>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</si>
  <si>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</si>
  <si>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</si>
  <si>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</si>
  <si>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</si>
  <si>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</si>
  <si>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</si>
  <si>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</si>
  <si>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</si>
  <si>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</si>
  <si>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</si>
  <si>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</si>
  <si>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</si>
  <si>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</si>
  <si>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</si>
  <si>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</si>
  <si>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</si>
  <si>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</si>
  <si>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</si>
  <si>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</si>
  <si>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</si>
  <si>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</si>
  <si>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</si>
  <si>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</si>
  <si>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</si>
  <si>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</si>
  <si>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</si>
  <si>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</si>
  <si>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</si>
  <si>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</si>
  <si>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</si>
  <si>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</si>
  <si>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</si>
  <si>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</si>
  <si>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</si>
  <si>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</si>
  <si>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</si>
  <si>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</si>
  <si>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</si>
  <si>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</si>
  <si>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</si>
  <si>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</si>
  <si>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</si>
  <si>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</si>
  <si>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</si>
  <si>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</si>
  <si>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</si>
  <si>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</si>
  <si>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</si>
  <si>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</si>
  <si>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</si>
  <si>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</si>
  <si>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</si>
  <si>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</si>
  <si>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</si>
  <si>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</si>
  <si>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</si>
  <si>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</si>
  <si>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</si>
  <si>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</si>
  <si>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</si>
  <si>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</si>
  <si>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</si>
  <si>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</si>
  <si>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</si>
  <si>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</si>
  <si>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</si>
  <si>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</si>
  <si>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</si>
  <si>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</si>
  <si>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</si>
  <si>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</si>
  <si>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</si>
  <si>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</si>
  <si>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</si>
  <si>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</si>
  <si>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</si>
  <si>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</si>
  <si>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</si>
  <si>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</si>
  <si>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</si>
  <si>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</si>
  <si>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</si>
  <si>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</si>
  <si>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</si>
  <si>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</si>
  <si>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</si>
  <si>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</si>
  <si>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</si>
  <si>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</si>
  <si>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</si>
  <si>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</si>
  <si>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</si>
  <si>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</si>
  <si>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</si>
  <si>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</si>
  <si>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</si>
  <si>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</si>
  <si>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</si>
  <si>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</si>
  <si>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</si>
  <si>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</si>
  <si>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</si>
  <si>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</si>
  <si>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</si>
  <si>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</si>
  <si>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</si>
  <si>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</si>
  <si>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</si>
  <si>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</si>
  <si>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</si>
  <si>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</si>
  <si>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</si>
  <si>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</si>
  <si>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</si>
  <si>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</si>
  <si>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</si>
  <si>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</si>
  <si>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</si>
  <si>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</si>
  <si>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</si>
  <si>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</si>
  <si>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</si>
  <si>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</si>
  <si>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</si>
  <si>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</si>
  <si>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</si>
  <si>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</si>
  <si>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</si>
  <si>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</si>
  <si>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</si>
  <si>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</si>
  <si>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</si>
  <si>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</si>
  <si>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</si>
  <si>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</si>
  <si>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</si>
  <si>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</si>
  <si>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</si>
  <si>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</si>
  <si>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</si>
  <si>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</si>
  <si>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</si>
  <si>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</si>
  <si>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</si>
  <si>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</si>
  <si>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</si>
  <si>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</si>
  <si>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</si>
  <si>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</si>
  <si>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</si>
  <si>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</si>
  <si>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</si>
  <si>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</si>
  <si>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</si>
  <si>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</si>
  <si>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</si>
  <si>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</si>
  <si>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</si>
  <si>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</si>
  <si>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</si>
  <si>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</si>
  <si>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</si>
  <si>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</si>
  <si>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</si>
  <si>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</si>
  <si>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</si>
  <si>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</si>
  <si>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</si>
  <si>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</si>
  <si>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</si>
  <si>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</si>
  <si>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</si>
  <si>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</si>
  <si>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</si>
  <si>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</si>
  <si>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</si>
  <si>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</si>
  <si>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</si>
  <si>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</si>
  <si>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</si>
  <si>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</si>
  <si>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</si>
  <si>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</si>
  <si>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</si>
  <si>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</si>
  <si>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</si>
  <si>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</si>
  <si>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</si>
  <si>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</si>
  <si>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</si>
  <si>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</si>
  <si>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</si>
  <si>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</si>
  <si>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</si>
  <si>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</si>
  <si>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</si>
  <si>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</si>
  <si>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</si>
  <si>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</si>
  <si>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</si>
  <si>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</si>
  <si>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</si>
  <si>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</si>
  <si>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</si>
  <si>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</si>
  <si>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</si>
  <si>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</si>
  <si>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</si>
  <si>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</si>
  <si>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</si>
  <si>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</si>
  <si>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</si>
  <si>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</si>
  <si>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</si>
  <si>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</si>
  <si>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</si>
  <si>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</si>
  <si>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</si>
  <si>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</si>
  <si>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</si>
  <si>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</si>
  <si>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</si>
  <si>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</si>
  <si>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</si>
  <si>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</si>
  <si>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</si>
  <si>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</si>
  <si>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</si>
  <si>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</si>
  <si>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</si>
  <si>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</si>
  <si>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</si>
  <si>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</si>
  <si>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</si>
  <si>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</si>
  <si>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</si>
  <si>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</si>
  <si>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</si>
  <si>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</si>
  <si>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</si>
  <si>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</si>
  <si>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</si>
  <si>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</si>
  <si>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</si>
  <si>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</si>
  <si>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</si>
  <si>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</si>
  <si>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</si>
  <si>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</si>
  <si>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</si>
  <si>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</si>
  <si>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</si>
  <si>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</si>
  <si>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</si>
  <si>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</si>
  <si>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</si>
  <si>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</si>
  <si>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</si>
  <si>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</si>
  <si>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</si>
  <si>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</si>
  <si>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</si>
  <si>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</si>
  <si>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</si>
  <si>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</si>
  <si>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</si>
  <si>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</si>
  <si>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</si>
  <si>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</si>
  <si>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</si>
  <si>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</si>
  <si>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</si>
  <si>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</si>
  <si>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</si>
  <si>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</si>
  <si>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</si>
  <si>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</si>
  <si>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</si>
  <si>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</si>
  <si>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</si>
  <si>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</si>
  <si>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</si>
  <si>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</si>
  <si>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</si>
  <si>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</si>
  <si>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</si>
  <si>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</si>
  <si>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</si>
  <si>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</si>
  <si>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</si>
  <si>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</si>
  <si>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</si>
  <si>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</si>
  <si>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</si>
  <si>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</si>
  <si>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</si>
  <si>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</si>
  <si>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</si>
  <si>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</si>
  <si>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</si>
  <si>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</si>
  <si>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</si>
  <si>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</si>
  <si>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</si>
  <si>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</si>
  <si>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</si>
  <si>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</si>
  <si>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</si>
  <si>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</si>
  <si>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</si>
  <si>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</si>
  <si>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</si>
  <si>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</si>
  <si>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</si>
  <si>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</si>
  <si>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</si>
  <si>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</si>
  <si>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</si>
  <si>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</si>
  <si>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</si>
  <si>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</si>
  <si>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</si>
  <si>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</si>
  <si>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</si>
  <si>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</si>
  <si>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</si>
  <si>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</si>
  <si>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</si>
  <si>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</si>
  <si>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</si>
  <si>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</si>
  <si>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</si>
  <si>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</si>
  <si>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</si>
  <si>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</si>
  <si>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</si>
  <si>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</si>
  <si>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</si>
  <si>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</si>
  <si>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</si>
  <si>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</si>
  <si>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</si>
  <si>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</si>
  <si>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</si>
  <si>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</si>
  <si>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</si>
  <si>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</si>
  <si>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</si>
  <si>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</si>
  <si>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</si>
  <si>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</si>
  <si>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</si>
  <si>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</si>
  <si>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</si>
  <si>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</si>
  <si>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</si>
  <si>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</si>
  <si>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</si>
  <si>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</si>
  <si>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</si>
  <si>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</si>
  <si>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</si>
  <si>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</si>
  <si>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</si>
  <si>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</si>
  <si>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</si>
  <si>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</si>
  <si>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</si>
  <si>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</si>
  <si>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</si>
  <si>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</si>
  <si>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</si>
  <si>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</si>
  <si>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</si>
  <si>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</si>
  <si>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</si>
  <si>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</si>
  <si>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</si>
  <si>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</si>
  <si>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</si>
  <si>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</si>
  <si>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</si>
  <si>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</si>
  <si>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</si>
  <si>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</si>
  <si>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</si>
  <si>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</si>
  <si>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</si>
  <si>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</si>
  <si>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</si>
  <si>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</si>
  <si>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</si>
  <si>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</si>
  <si>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</si>
  <si>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</si>
  <si>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</si>
  <si>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</si>
  <si>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</si>
  <si>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</si>
  <si>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</si>
  <si>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</si>
  <si>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</si>
  <si>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</si>
  <si>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</si>
  <si>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</si>
  <si>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</si>
  <si>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</si>
  <si>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</si>
  <si>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</si>
  <si>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</si>
  <si>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</si>
  <si>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</si>
  <si>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</si>
  <si>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</si>
  <si>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</si>
  <si>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</si>
  <si>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</si>
  <si>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</si>
  <si>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</si>
  <si>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</si>
  <si>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</si>
  <si>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</si>
  <si>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</si>
  <si>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</si>
  <si>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</si>
  <si>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</si>
  <si>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</si>
  <si>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</si>
  <si>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</si>
  <si>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</si>
  <si>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</si>
  <si>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</si>
  <si>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</si>
  <si>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</si>
  <si>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</si>
  <si>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</si>
  <si>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</si>
  <si>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</si>
  <si>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</si>
  <si>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</si>
  <si>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</si>
  <si>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</si>
  <si>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</si>
  <si>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</si>
  <si>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</si>
  <si>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</si>
  <si>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</si>
  <si>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</si>
  <si>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</si>
  <si>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</si>
  <si>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</si>
  <si>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</si>
  <si>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</si>
  <si>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</si>
  <si>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</si>
  <si>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</si>
  <si>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</si>
  <si>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</si>
  <si>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</si>
  <si>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</si>
  <si>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</si>
  <si>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</si>
  <si>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</si>
  <si>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</si>
  <si>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</si>
  <si>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</si>
  <si>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</si>
  <si>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</si>
  <si>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</si>
  <si>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</si>
  <si>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</si>
  <si>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</si>
  <si>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</si>
  <si>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</si>
  <si>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</si>
  <si>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</si>
  <si>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</si>
  <si>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</si>
  <si>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</si>
  <si>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</si>
  <si>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</si>
  <si>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</si>
  <si>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</si>
  <si>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</si>
  <si>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</si>
  <si>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</si>
  <si>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</si>
  <si>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</si>
  <si>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</si>
  <si>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</si>
  <si>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</si>
  <si>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</si>
  <si>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</si>
  <si>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</si>
  <si>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</si>
  <si>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</si>
  <si>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</si>
  <si>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</si>
  <si>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</si>
  <si>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</si>
  <si>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</si>
  <si>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</si>
  <si>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</si>
  <si>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</si>
  <si>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</si>
  <si>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</si>
  <si>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</si>
  <si>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</si>
  <si>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</si>
  <si>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</si>
  <si>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</si>
  <si>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</si>
  <si>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</si>
  <si>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</si>
  <si>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</si>
  <si>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</si>
  <si>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</si>
  <si>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</si>
  <si>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</si>
  <si>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</si>
  <si>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</si>
  <si>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</si>
  <si>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</si>
  <si>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</si>
  <si>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</si>
  <si>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</si>
  <si>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</si>
  <si>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</si>
  <si>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</si>
  <si>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</si>
  <si>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</si>
  <si>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</si>
  <si>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</si>
  <si>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</si>
  <si>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</si>
  <si>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</si>
  <si>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</si>
  <si>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</si>
  <si>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</si>
  <si>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</si>
  <si>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</si>
  <si>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</si>
  <si>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</si>
  <si>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</si>
  <si>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</si>
  <si>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</si>
  <si>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</si>
  <si>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</si>
  <si>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</si>
  <si>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</si>
  <si>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</si>
  <si>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</si>
  <si>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</si>
  <si>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</si>
  <si>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</si>
  <si>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</si>
  <si>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</si>
  <si>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</si>
  <si>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</si>
  <si>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</si>
  <si>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</si>
  <si>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</si>
  <si>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</si>
  <si>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</si>
  <si>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</si>
  <si>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</si>
  <si>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</si>
  <si>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</si>
  <si>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</si>
  <si>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</si>
  <si>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</si>
  <si>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</si>
  <si>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</si>
  <si>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</si>
  <si>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</si>
  <si>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</si>
  <si>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</si>
  <si>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</si>
  <si>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</si>
  <si>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</si>
  <si>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</si>
  <si>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</si>
  <si>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</si>
  <si>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</si>
  <si>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</si>
  <si>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</si>
  <si>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</si>
  <si>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</si>
  <si>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</si>
  <si>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</si>
  <si>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</si>
  <si>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</si>
  <si>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</si>
  <si>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</si>
  <si>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</si>
  <si>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</si>
  <si>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</si>
  <si>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</si>
  <si>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</si>
  <si>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</si>
  <si>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</si>
  <si>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</si>
  <si>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</si>
  <si>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</si>
  <si>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</si>
  <si>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</si>
  <si>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</si>
  <si>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</si>
  <si>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</si>
  <si>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</si>
  <si>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</si>
  <si>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</si>
  <si>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</si>
  <si>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</si>
  <si>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</si>
  <si>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</si>
  <si>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</si>
  <si>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</si>
  <si>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</si>
  <si>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</si>
  <si>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</si>
  <si>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</si>
  <si>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</si>
  <si>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</si>
  <si>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</si>
  <si>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</si>
  <si>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</si>
  <si>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</si>
  <si>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</si>
  <si>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</si>
  <si>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</si>
  <si>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</si>
  <si>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</si>
  <si>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</si>
  <si>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</si>
  <si>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</si>
  <si>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</si>
  <si>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</si>
  <si>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</si>
  <si>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</si>
  <si>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</si>
  <si>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</si>
  <si>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</si>
  <si>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</si>
  <si>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</si>
  <si>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</si>
  <si>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</si>
  <si>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</si>
  <si>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</si>
  <si>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</si>
  <si>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</si>
  <si>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</si>
  <si>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</si>
  <si>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</si>
  <si>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</si>
  <si>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</si>
  <si>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</si>
  <si>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</si>
  <si>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</si>
  <si>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</si>
  <si>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</si>
  <si>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</si>
  <si>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</si>
  <si>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</si>
  <si>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</si>
  <si>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</si>
  <si>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</si>
  <si>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</si>
  <si>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</si>
  <si>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</si>
  <si>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</si>
  <si>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</si>
  <si>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</si>
  <si>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</si>
  <si>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</si>
  <si>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</si>
  <si>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</si>
  <si>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</si>
  <si>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</si>
  <si>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</si>
  <si>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</si>
  <si>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</si>
  <si>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</si>
  <si>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</si>
  <si>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</si>
  <si>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</si>
  <si>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</si>
  <si>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</si>
  <si>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</si>
  <si>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</si>
  <si>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</si>
  <si>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</si>
  <si>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</si>
  <si>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</si>
  <si>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</si>
  <si>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</si>
  <si>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</si>
  <si>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</si>
  <si>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</si>
  <si>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</si>
  <si>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</si>
  <si>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</si>
  <si>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</si>
  <si>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</si>
  <si>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</si>
  <si>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</si>
  <si>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</si>
  <si>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</si>
  <si>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</si>
  <si>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</si>
  <si>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</si>
  <si>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</si>
  <si>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</si>
  <si>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</si>
  <si>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</si>
  <si>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</si>
  <si>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</si>
  <si>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</si>
  <si>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</si>
  <si>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</si>
  <si>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</si>
  <si>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</si>
  <si>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</si>
  <si>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</si>
  <si>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</si>
  <si>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</si>
  <si>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</si>
  <si>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</si>
  <si>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</si>
  <si>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</si>
  <si>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</si>
  <si>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</si>
  <si>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</si>
  <si>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</si>
  <si>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</si>
  <si>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</si>
  <si>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</si>
  <si>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</si>
  <si>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</si>
  <si>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</si>
  <si>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</si>
  <si>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</si>
  <si>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</si>
  <si>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</si>
  <si>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</si>
  <si>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</si>
  <si>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</si>
  <si>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</si>
  <si>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</si>
  <si>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</si>
  <si>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</si>
  <si>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</si>
  <si>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</si>
  <si>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</si>
  <si>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</si>
  <si>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</si>
  <si>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</si>
  <si>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</si>
  <si>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</si>
  <si>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</si>
  <si>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</si>
  <si>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</si>
  <si>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</si>
  <si>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</si>
  <si>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</si>
  <si>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</si>
  <si>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</si>
  <si>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</si>
  <si>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</si>
  <si>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</si>
  <si>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</si>
  <si>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</si>
  <si>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</si>
  <si>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</si>
  <si>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</si>
  <si>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</si>
  <si>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</si>
  <si>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</si>
  <si>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</si>
  <si>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</si>
  <si>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</si>
  <si>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</si>
  <si>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</si>
  <si>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</si>
  <si>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</si>
  <si>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</si>
  <si>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</si>
  <si>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</si>
  <si>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</si>
  <si>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</si>
  <si>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</si>
  <si>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</si>
  <si>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</si>
  <si>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</si>
  <si>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</si>
  <si>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</si>
  <si>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</si>
  <si>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</si>
  <si>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</si>
  <si>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</si>
  <si>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</si>
  <si>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</si>
  <si>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</si>
  <si>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</si>
  <si>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</si>
  <si>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</si>
  <si>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</si>
  <si>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</si>
  <si>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</si>
  <si>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</si>
  <si>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</si>
  <si>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</si>
  <si>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</si>
  <si>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</si>
  <si>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</si>
  <si>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</si>
  <si>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</si>
  <si>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</si>
  <si>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</si>
  <si>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</si>
  <si>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</si>
  <si>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</si>
  <si>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</si>
  <si>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</si>
  <si>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</si>
  <si>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</si>
  <si>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</si>
  <si>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</si>
  <si>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</si>
  <si>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</si>
  <si>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</si>
  <si>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</si>
  <si>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</si>
  <si>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</si>
  <si>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</si>
  <si>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</si>
  <si>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</si>
  <si>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</si>
  <si>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</si>
  <si>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</si>
  <si>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</si>
  <si>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</si>
  <si>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</si>
  <si>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</si>
  <si>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</si>
  <si>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</si>
  <si>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</si>
  <si>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</si>
  <si>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</si>
  <si>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</si>
  <si>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</si>
  <si>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</si>
  <si>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</si>
  <si>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</si>
  <si>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</si>
  <si>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</si>
  <si>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</si>
  <si>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</si>
  <si>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</si>
  <si>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</si>
  <si>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</si>
  <si>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</si>
  <si>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</si>
  <si>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</si>
  <si>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</si>
  <si>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</si>
  <si>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</si>
  <si>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</si>
  <si>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</si>
  <si>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</si>
  <si>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</si>
  <si>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</si>
  <si>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</si>
  <si>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</si>
  <si>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</si>
  <si>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</si>
  <si>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</si>
  <si>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</si>
  <si>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</si>
  <si>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</si>
  <si>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</si>
  <si>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</si>
  <si>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</si>
  <si>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</si>
  <si>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</si>
  <si>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</si>
  <si>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</si>
  <si>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</si>
  <si>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</si>
  <si>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</si>
  <si>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</si>
  <si>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</si>
  <si>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</si>
  <si>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</si>
  <si>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</si>
  <si>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</si>
  <si>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</si>
  <si>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</si>
  <si>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</si>
  <si>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</si>
  <si>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</si>
  <si>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</si>
  <si>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</si>
  <si>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</si>
  <si>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</si>
  <si>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</si>
  <si>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</si>
  <si>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</si>
  <si>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</si>
  <si>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</si>
  <si>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</si>
  <si>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</si>
  <si>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</si>
  <si>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</si>
  <si>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</si>
  <si>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</si>
  <si>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</si>
  <si>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</si>
  <si>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</si>
  <si>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</si>
  <si>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</si>
  <si>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</si>
  <si>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</si>
  <si>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</si>
  <si>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</si>
  <si>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</si>
  <si>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</si>
  <si>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</si>
  <si>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</si>
  <si>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</si>
  <si>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</si>
  <si>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</si>
  <si>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</si>
  <si>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</si>
  <si>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</si>
  <si>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</si>
  <si>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</si>
  <si>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</si>
  <si>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</si>
  <si>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</si>
  <si>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</si>
  <si>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</si>
  <si>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</si>
  <si>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</si>
  <si>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</si>
  <si>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</si>
  <si>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</si>
  <si>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</si>
  <si>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</si>
  <si>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</si>
  <si>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</si>
  <si>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</si>
  <si>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</si>
  <si>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</si>
  <si>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</si>
  <si>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</si>
  <si>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</si>
  <si>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</si>
  <si>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</si>
  <si>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</si>
  <si>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</si>
  <si>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</si>
  <si>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</si>
  <si>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</si>
  <si>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</si>
  <si>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</si>
  <si>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</si>
  <si>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</si>
  <si>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</si>
  <si>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</si>
  <si>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</si>
  <si>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</si>
  <si>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</si>
  <si>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</si>
  <si>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</si>
  <si>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</si>
  <si>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</si>
  <si>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</si>
  <si>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</si>
  <si>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</si>
  <si>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</si>
  <si>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</si>
  <si>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</si>
  <si>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</si>
  <si>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</si>
  <si>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</si>
  <si>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</si>
  <si>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</si>
  <si>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</si>
  <si>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</si>
  <si>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</si>
  <si>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</si>
  <si>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</si>
  <si>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</si>
  <si>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</si>
  <si>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</si>
  <si>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</si>
  <si>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</si>
  <si>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</si>
  <si>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</si>
  <si>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</si>
  <si>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</si>
  <si>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</si>
  <si>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</si>
  <si>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</si>
  <si>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</si>
  <si>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</si>
  <si>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</si>
  <si>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</si>
  <si>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</si>
  <si>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</si>
  <si>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</si>
  <si>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</si>
  <si>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</si>
  <si>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</si>
  <si>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</si>
  <si>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</si>
  <si>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</si>
  <si>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</si>
  <si>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</si>
  <si>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</si>
  <si>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</si>
  <si>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</si>
  <si>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</si>
  <si>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</si>
  <si>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</si>
  <si>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</si>
  <si>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</si>
  <si>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</si>
  <si>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</si>
  <si>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</si>
  <si>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</si>
  <si>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</si>
  <si>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</si>
  <si>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</si>
  <si>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</si>
  <si>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</si>
  <si>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</si>
  <si>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</si>
  <si>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</si>
  <si>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</si>
  <si>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</si>
  <si>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</si>
  <si>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</si>
  <si>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</si>
  <si>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</si>
  <si>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</si>
  <si>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</si>
  <si>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</si>
  <si>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</si>
  <si>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</si>
  <si>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</si>
  <si>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</si>
  <si>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</si>
  <si>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</si>
  <si>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</si>
  <si>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</si>
  <si>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</si>
  <si>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</si>
  <si>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</si>
  <si>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</si>
  <si>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</si>
  <si>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</si>
  <si>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</si>
  <si>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</si>
  <si>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</si>
  <si>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</si>
  <si>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</si>
  <si>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</si>
  <si>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</si>
  <si>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</si>
  <si>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</si>
  <si>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</si>
  <si>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</si>
  <si>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</si>
  <si>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</si>
  <si>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</si>
  <si>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</si>
  <si>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</si>
  <si>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</si>
  <si>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</si>
  <si>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</si>
  <si>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</si>
  <si>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</si>
  <si>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</si>
  <si>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</si>
  <si>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</si>
  <si>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</si>
  <si>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</si>
  <si>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</si>
  <si>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</si>
  <si>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</si>
  <si>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</si>
  <si>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</si>
  <si>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</si>
  <si>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</si>
  <si>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</si>
  <si>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</si>
  <si>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</si>
  <si>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</si>
  <si>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</si>
  <si>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</si>
  <si>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</si>
  <si>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</si>
  <si>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</si>
  <si>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</si>
  <si>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</si>
  <si>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</si>
  <si>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</si>
  <si>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</si>
  <si>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</si>
  <si>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</si>
  <si>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</si>
  <si>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</si>
  <si>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</si>
  <si>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</si>
  <si>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</si>
  <si>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</si>
  <si>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</si>
  <si>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</si>
  <si>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</si>
  <si>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</si>
  <si>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</si>
  <si>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</si>
  <si>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</si>
  <si>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</si>
  <si>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</si>
  <si>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</si>
  <si>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</si>
  <si>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</si>
  <si>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</si>
  <si>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</si>
  <si>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</si>
  <si>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</si>
  <si>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</si>
  <si>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</si>
  <si>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</si>
  <si>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</si>
  <si>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</si>
  <si>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</si>
  <si>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</si>
  <si>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</si>
  <si>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</si>
  <si>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</si>
  <si>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</si>
  <si>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</si>
  <si>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</si>
  <si>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</si>
  <si>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</si>
  <si>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</si>
  <si>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</si>
  <si>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</si>
  <si>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</si>
  <si>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</si>
  <si>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</si>
  <si>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</si>
  <si>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</si>
  <si>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</si>
  <si>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</si>
  <si>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</si>
  <si>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</si>
  <si>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</si>
  <si>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</si>
  <si>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</si>
  <si>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</si>
  <si>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</si>
  <si>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</si>
  <si>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</si>
  <si>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</si>
  <si>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</si>
  <si>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</si>
  <si>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</si>
  <si>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</si>
  <si>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</si>
  <si>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</si>
  <si>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</si>
  <si>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</si>
  <si>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</si>
  <si>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</si>
  <si>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</si>
  <si>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</si>
  <si>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</si>
  <si>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</si>
  <si>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</si>
  <si>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</si>
  <si>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</si>
  <si>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</si>
  <si>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</si>
  <si>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</si>
  <si>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</si>
  <si>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</si>
  <si>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</si>
  <si>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</si>
  <si>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</si>
  <si>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</si>
  <si>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</si>
  <si>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</si>
  <si>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</si>
  <si>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</si>
  <si>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</si>
  <si>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</si>
  <si>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</si>
  <si>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</si>
  <si>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</si>
  <si>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</si>
  <si>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</si>
  <si>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</si>
  <si>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</si>
  <si>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</si>
  <si>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</si>
  <si>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</si>
  <si>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</si>
  <si>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</si>
  <si>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</si>
  <si>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</si>
  <si>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</si>
  <si>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</si>
  <si>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</si>
  <si>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</si>
  <si>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</si>
  <si>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</si>
  <si>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</si>
  <si>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</si>
  <si>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</si>
  <si>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</si>
  <si>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</si>
  <si>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</si>
  <si>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</si>
  <si>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</si>
  <si>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</si>
  <si>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</si>
  <si>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</si>
  <si>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</si>
  <si>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</si>
  <si>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</si>
  <si>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</si>
  <si>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</si>
  <si>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</si>
  <si>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</si>
  <si>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</si>
  <si>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</si>
  <si>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</si>
  <si>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</si>
  <si>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</si>
  <si>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</si>
  <si>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</si>
  <si>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</si>
  <si>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</si>
  <si>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</si>
  <si>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</si>
  <si>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</si>
  <si>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</si>
  <si>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</si>
  <si>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</si>
  <si>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</si>
  <si>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</si>
  <si>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</si>
  <si>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</si>
  <si>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</si>
  <si>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</si>
  <si>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</si>
  <si>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</si>
  <si>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</si>
  <si>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</si>
  <si>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</si>
  <si>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</si>
  <si>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</si>
  <si>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</si>
  <si>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</si>
  <si>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</si>
  <si>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</si>
  <si>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</si>
  <si>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</si>
  <si>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</si>
  <si>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</si>
  <si>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</si>
  <si>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</si>
  <si>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</si>
  <si>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</si>
  <si>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</si>
  <si>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</si>
  <si>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</si>
  <si>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</si>
  <si>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</si>
  <si>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</si>
  <si>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</si>
  <si>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</si>
  <si>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</si>
  <si>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</si>
  <si>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</si>
  <si>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</si>
  <si>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</si>
  <si>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</si>
  <si>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</si>
  <si>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</si>
  <si>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</si>
  <si>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</si>
  <si>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</si>
  <si>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</si>
  <si>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</si>
  <si>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</si>
  <si>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</si>
  <si>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</si>
  <si>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</si>
  <si>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</si>
  <si>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</si>
  <si>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</si>
  <si>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</si>
  <si>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</si>
  <si>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</si>
  <si>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</si>
  <si>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</si>
  <si>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</si>
  <si>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</si>
  <si>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</si>
  <si>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</si>
  <si>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</si>
  <si>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</si>
  <si>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</si>
  <si>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</si>
  <si>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</si>
  <si>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</si>
  <si>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</si>
  <si>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</si>
  <si>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</si>
  <si>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</si>
  <si>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</si>
  <si>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</si>
  <si>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</si>
  <si>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</si>
  <si>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</si>
  <si>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</si>
  <si>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</si>
  <si>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</si>
  <si>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</si>
  <si>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</si>
  <si>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</si>
  <si>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</si>
  <si>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</si>
  <si>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</si>
  <si>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</si>
  <si>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</si>
  <si>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</si>
  <si>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</si>
  <si>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</si>
  <si>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</si>
  <si>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</si>
  <si>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</si>
  <si>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</si>
  <si>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</si>
  <si>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</si>
  <si>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</si>
  <si>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</si>
  <si>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</si>
  <si>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</si>
  <si>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</si>
  <si>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</si>
  <si>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</si>
  <si>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</si>
  <si>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</si>
  <si>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</si>
  <si>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</si>
  <si>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</si>
  <si>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</si>
  <si>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</si>
  <si>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</si>
  <si>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</si>
  <si>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</si>
  <si>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</si>
  <si>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</si>
  <si>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</si>
  <si>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</si>
  <si>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</si>
  <si>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</si>
  <si>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</si>
  <si>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</si>
  <si>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</si>
  <si>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</si>
  <si>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</si>
  <si>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</si>
  <si>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</si>
  <si>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</si>
  <si>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</si>
  <si>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</si>
  <si>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</si>
  <si>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</si>
  <si>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</si>
  <si>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</si>
  <si>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</si>
  <si>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</si>
  <si>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</si>
  <si>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</si>
  <si>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</si>
  <si>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</si>
  <si>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</si>
  <si>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</si>
  <si>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</si>
  <si>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</si>
  <si>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</si>
  <si>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</si>
  <si>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</si>
  <si>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</si>
  <si>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</si>
  <si>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</si>
  <si>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</si>
  <si>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</si>
  <si>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</si>
  <si>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</si>
  <si>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</si>
  <si>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</si>
  <si>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</si>
  <si>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</si>
  <si>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</si>
  <si>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</si>
  <si>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</si>
  <si>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</si>
  <si>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</si>
  <si>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</si>
  <si>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</si>
  <si>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</si>
  <si>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</si>
  <si>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</si>
  <si>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</si>
  <si>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</si>
  <si>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</si>
  <si>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</si>
  <si>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</si>
  <si>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</si>
  <si>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</si>
  <si>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</si>
  <si>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</si>
  <si>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</si>
  <si>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</si>
  <si>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</si>
  <si>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</si>
  <si>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</si>
  <si>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</si>
  <si>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</si>
  <si>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</si>
  <si>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</si>
  <si>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</si>
  <si>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</si>
  <si>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</si>
  <si>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</si>
  <si>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</si>
  <si>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</si>
  <si>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</si>
  <si>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</si>
  <si>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</si>
  <si>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</si>
  <si>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</si>
  <si>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</si>
  <si>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</si>
  <si>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</si>
  <si>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</si>
  <si>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</si>
  <si>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</si>
  <si>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</si>
  <si>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</si>
  <si>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</si>
  <si>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</si>
  <si>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</si>
  <si>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</si>
  <si>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</si>
  <si>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</si>
  <si>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</si>
  <si>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</si>
  <si>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</si>
  <si>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</si>
  <si>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</si>
  <si>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</si>
  <si>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</si>
  <si>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</si>
  <si>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</si>
  <si>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</si>
  <si>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</si>
  <si>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</si>
  <si>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</si>
  <si>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</si>
  <si>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</si>
  <si>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</si>
  <si>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</si>
  <si>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</si>
  <si>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</si>
  <si>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</si>
  <si>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</si>
  <si>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</si>
  <si>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</si>
  <si>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</si>
  <si>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</si>
  <si>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</si>
  <si>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</si>
  <si>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</si>
  <si>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</si>
  <si>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</si>
  <si>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</si>
  <si>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</si>
  <si>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</si>
  <si>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</si>
  <si>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</si>
  <si>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</si>
  <si>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</si>
  <si>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</si>
  <si>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</si>
  <si>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</si>
  <si>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</si>
  <si>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</si>
  <si>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</si>
  <si>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</si>
  <si>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</si>
  <si>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</si>
  <si>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</si>
  <si>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</si>
  <si>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</si>
  <si>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</si>
  <si>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</si>
  <si>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</si>
  <si>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</si>
  <si>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</si>
  <si>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</si>
  <si>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</si>
  <si>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</si>
  <si>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</si>
  <si>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</si>
  <si>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</si>
  <si>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</si>
  <si>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</si>
  <si>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</si>
  <si>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</si>
  <si>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</si>
  <si>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</si>
  <si>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</si>
  <si>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</si>
  <si>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</si>
  <si>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</si>
  <si>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</si>
  <si>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</si>
  <si>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</si>
  <si>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</si>
  <si>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</si>
  <si>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</si>
  <si>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</si>
  <si>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</si>
  <si>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</si>
  <si>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</si>
  <si>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</si>
  <si>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</si>
  <si>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</si>
  <si>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</si>
  <si>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</si>
  <si>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</si>
  <si>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</si>
  <si>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</si>
  <si>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</si>
  <si>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</si>
  <si>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</si>
  <si>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</si>
  <si>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</si>
  <si>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</si>
  <si>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</si>
  <si>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</si>
  <si>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</si>
  <si>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</si>
  <si>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</si>
  <si>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</si>
  <si>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</si>
  <si>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</si>
  <si>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</si>
  <si>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</si>
  <si>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</si>
  <si>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</si>
  <si>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</si>
  <si>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</si>
  <si>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</si>
  <si>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</si>
  <si>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</si>
  <si>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</si>
  <si>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</si>
  <si>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</si>
  <si>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</si>
  <si>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</si>
  <si>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</si>
  <si>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</si>
  <si>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</si>
  <si>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</si>
  <si>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</si>
  <si>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</si>
  <si>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</si>
  <si>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</si>
  <si>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</si>
  <si>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</si>
  <si>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</si>
  <si>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</si>
  <si>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</si>
  <si>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</si>
  <si>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</si>
  <si>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</si>
  <si>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</si>
  <si>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</si>
  <si>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</si>
  <si>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</si>
  <si>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</si>
  <si>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</si>
  <si>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</si>
  <si>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</si>
  <si>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</si>
  <si>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</si>
  <si>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</si>
  <si>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</si>
  <si>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</si>
  <si>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</si>
  <si>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</si>
  <si>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</si>
  <si>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</si>
  <si>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</si>
  <si>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</si>
  <si>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</si>
  <si>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</si>
  <si>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</si>
  <si>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</si>
  <si>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</si>
  <si>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</si>
  <si>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</si>
  <si>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</si>
  <si>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</si>
  <si>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</si>
  <si>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</si>
  <si>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</si>
  <si>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</si>
  <si>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</si>
  <si>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</si>
  <si>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</si>
  <si>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</si>
  <si>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</si>
  <si>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</si>
  <si>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</si>
  <si>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</si>
  <si>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</si>
  <si>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</si>
  <si>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</si>
  <si>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</si>
  <si>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</si>
  <si>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</si>
  <si>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</si>
  <si>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</si>
  <si>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</si>
  <si>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</si>
  <si>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</si>
  <si>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</si>
  <si>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</si>
  <si>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</si>
  <si>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</si>
  <si>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</si>
  <si>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</si>
  <si>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</si>
  <si>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</si>
  <si>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</si>
  <si>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</si>
  <si>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</si>
  <si>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</si>
  <si>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</si>
  <si>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</si>
  <si>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</si>
  <si>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</si>
  <si>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</si>
  <si>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</si>
  <si>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</si>
  <si>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</si>
  <si>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</si>
  <si>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</si>
  <si>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</si>
  <si>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</si>
  <si>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</si>
  <si>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</si>
  <si>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</si>
  <si>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</si>
  <si>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</si>
  <si>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</si>
  <si>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</si>
  <si>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</si>
  <si>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</si>
  <si>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</si>
  <si>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</si>
  <si>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</si>
  <si>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</si>
  <si>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</si>
  <si>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</si>
  <si>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</si>
  <si>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</si>
  <si>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</si>
  <si>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</si>
  <si>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</si>
  <si>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</si>
  <si>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</si>
  <si>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</si>
  <si>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</si>
  <si>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</si>
  <si>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</si>
  <si>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</si>
  <si>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</si>
  <si>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</si>
  <si>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</si>
  <si>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</si>
  <si>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</si>
  <si>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</si>
  <si>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</si>
  <si>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</si>
  <si>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</si>
  <si>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</si>
  <si>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</si>
  <si>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</si>
  <si>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</si>
  <si>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</si>
  <si>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</si>
  <si>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</si>
  <si>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</si>
  <si>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</si>
  <si>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</si>
  <si>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</si>
  <si>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</si>
  <si>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</si>
  <si>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</si>
  <si>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</si>
  <si>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</si>
  <si>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</si>
  <si>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</si>
  <si>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</si>
  <si>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</si>
  <si>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</si>
  <si>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</si>
  <si>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</si>
  <si>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</si>
  <si>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</si>
  <si>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</si>
  <si>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</si>
  <si>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</si>
  <si>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</si>
  <si>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</si>
  <si>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</si>
  <si>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</si>
  <si>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</si>
  <si>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</si>
  <si>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</si>
  <si>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</si>
  <si>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</si>
  <si>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</si>
  <si>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</si>
  <si>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</si>
  <si>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</si>
  <si>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</si>
  <si>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</si>
  <si>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</si>
  <si>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</si>
  <si>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</si>
  <si>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</si>
  <si>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</si>
  <si>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</si>
  <si>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</si>
  <si>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</si>
  <si>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</si>
  <si>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</si>
  <si>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</si>
  <si>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</si>
  <si>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</si>
  <si>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</si>
  <si>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</si>
  <si>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</si>
  <si>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</si>
  <si>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</si>
  <si>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</si>
  <si>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</si>
  <si>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</si>
  <si>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</si>
  <si>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</si>
  <si>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</si>
  <si>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</si>
  <si>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</si>
  <si>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</si>
  <si>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</si>
  <si>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</si>
  <si>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</si>
  <si>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</si>
  <si>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</si>
  <si>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</si>
  <si>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</si>
  <si>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</si>
  <si>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</si>
  <si>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</si>
  <si>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</si>
  <si>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</si>
  <si>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</si>
  <si>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</si>
  <si>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</si>
  <si>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</si>
  <si>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</si>
  <si>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</si>
  <si>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</si>
  <si>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</si>
  <si>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</si>
  <si>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</si>
  <si>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</si>
  <si>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</si>
  <si>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</si>
  <si>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</si>
  <si>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</si>
  <si>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</si>
  <si>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</si>
  <si>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</si>
  <si>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</si>
  <si>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</si>
  <si>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</si>
  <si>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</si>
  <si>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</si>
  <si>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</si>
  <si>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</si>
  <si>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</si>
  <si>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</si>
  <si>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</si>
  <si>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</si>
  <si>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</si>
  <si>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</si>
  <si>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</si>
  <si>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</si>
  <si>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</si>
  <si>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</si>
  <si>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</si>
  <si>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</si>
  <si>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</si>
  <si>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</si>
  <si>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</si>
  <si>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</si>
  <si>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</si>
  <si>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</si>
  <si>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</si>
  <si>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</si>
  <si>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</si>
  <si>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</si>
  <si>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</si>
  <si>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</si>
  <si>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</si>
  <si>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</si>
  <si>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</si>
  <si>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</si>
  <si>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</si>
  <si>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</si>
  <si>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</si>
  <si>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</si>
  <si>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</si>
  <si>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</si>
  <si>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</si>
  <si>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</si>
  <si>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</si>
  <si>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</si>
  <si>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</si>
  <si>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</si>
  <si>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</si>
  <si>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</si>
  <si>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</si>
  <si>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</si>
  <si>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</si>
  <si>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</si>
  <si>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</si>
  <si>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</si>
  <si>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</si>
  <si>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</si>
  <si>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</si>
  <si>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</si>
  <si>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</si>
  <si>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</si>
  <si>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</si>
  <si>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</si>
  <si>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</si>
  <si>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</si>
  <si>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</si>
  <si>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</si>
  <si>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</si>
  <si>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</si>
  <si>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</si>
  <si>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</si>
  <si>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</si>
  <si>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</si>
  <si>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</si>
  <si>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</si>
  <si>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</si>
  <si>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</si>
  <si>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</si>
  <si>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</si>
  <si>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</si>
  <si>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</si>
  <si>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</si>
  <si>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</si>
  <si>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</si>
  <si>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</si>
  <si>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</si>
  <si>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</si>
  <si>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</si>
  <si>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</si>
  <si>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</si>
  <si>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</si>
  <si>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</si>
  <si>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</si>
  <si>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</si>
  <si>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</si>
  <si>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</si>
  <si>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</si>
  <si>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</si>
  <si>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</si>
  <si>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</si>
  <si>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</si>
  <si>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</si>
  <si>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</si>
  <si>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</si>
  <si>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</si>
  <si>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</si>
  <si>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</si>
  <si>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</si>
  <si>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</si>
  <si>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</si>
  <si>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</si>
  <si>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</si>
  <si>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</si>
  <si>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</si>
  <si>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</si>
  <si>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</si>
  <si>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</si>
  <si>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</si>
  <si>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</si>
  <si>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</si>
  <si>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</si>
  <si>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</si>
  <si>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</si>
  <si>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</si>
  <si>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</si>
  <si>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</si>
  <si>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</si>
  <si>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</si>
  <si>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</si>
  <si>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</si>
  <si>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</si>
  <si>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</si>
  <si>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</si>
  <si>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</si>
  <si>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</si>
  <si>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</si>
  <si>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</si>
  <si>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</si>
  <si>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</si>
  <si>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</si>
  <si>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</si>
  <si>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</si>
  <si>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</si>
  <si>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</si>
  <si>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</si>
  <si>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</si>
  <si>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</si>
  <si>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</si>
  <si>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</si>
  <si>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</si>
  <si>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</si>
  <si>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</si>
  <si>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</si>
  <si>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</si>
  <si>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</si>
  <si>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</si>
  <si>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</si>
  <si>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</si>
  <si>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</si>
  <si>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</si>
  <si>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</si>
  <si>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</si>
  <si>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</si>
  <si>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</si>
  <si>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</si>
  <si>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</si>
  <si>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</si>
  <si>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</si>
  <si>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</si>
  <si>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</si>
  <si>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</si>
  <si>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</si>
  <si>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</si>
  <si>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</si>
  <si>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</si>
  <si>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</si>
  <si>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</si>
  <si>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</si>
  <si>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</si>
  <si>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</si>
  <si>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</si>
  <si>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</si>
  <si>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</si>
  <si>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</si>
  <si>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</si>
  <si>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</si>
  <si>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</si>
  <si>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</si>
  <si>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</si>
  <si>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</si>
  <si>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</si>
  <si>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</si>
  <si>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</si>
  <si>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</si>
  <si>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</si>
  <si>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</si>
  <si>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</si>
  <si>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</si>
  <si>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</si>
  <si>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</si>
  <si>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</si>
  <si>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</si>
  <si>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</si>
  <si>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</si>
  <si>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</si>
  <si>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</si>
  <si>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</si>
  <si>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</si>
  <si>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</si>
  <si>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</si>
  <si>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</si>
  <si>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</si>
  <si>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</si>
  <si>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</si>
  <si>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</si>
  <si>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</si>
  <si>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</si>
  <si>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</si>
  <si>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</si>
  <si>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</si>
  <si>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</si>
  <si>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</si>
  <si>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</si>
  <si>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</si>
  <si>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</si>
  <si>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</si>
  <si>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</si>
  <si>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</si>
  <si>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</si>
  <si>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</si>
  <si>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</si>
  <si>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</si>
  <si>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</si>
  <si>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</si>
  <si>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</si>
  <si>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</si>
  <si>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</si>
  <si>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</si>
  <si>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</si>
  <si>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</si>
  <si>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</si>
  <si>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</si>
  <si>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</si>
  <si>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</si>
  <si>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</si>
  <si>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</si>
  <si>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</si>
  <si>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</si>
  <si>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</si>
  <si>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</si>
  <si>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</si>
  <si>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</si>
  <si>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</si>
  <si>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</si>
  <si>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</si>
  <si>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</si>
  <si>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</si>
  <si>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</si>
  <si>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</si>
  <si>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</si>
  <si>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</si>
  <si>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</si>
  <si>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</si>
  <si>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</si>
  <si>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</si>
  <si>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</si>
  <si>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</si>
  <si>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</si>
  <si>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</si>
  <si>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</si>
  <si>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</si>
  <si>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</si>
  <si>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</si>
  <si>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</si>
  <si>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</si>
  <si>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</si>
  <si>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</si>
  <si>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</si>
  <si>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</si>
  <si>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</si>
  <si>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</si>
  <si>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</si>
  <si>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</si>
  <si>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</si>
  <si>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</si>
  <si>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</si>
  <si>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</si>
  <si>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</si>
  <si>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</si>
  <si>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</si>
  <si>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</si>
  <si>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</si>
  <si>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</si>
  <si>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</si>
  <si>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</si>
  <si>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</si>
  <si>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</si>
  <si>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</si>
  <si>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</si>
  <si>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</si>
  <si>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</si>
  <si>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</si>
  <si>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</si>
  <si>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</si>
  <si>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</si>
  <si>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</si>
  <si>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</si>
  <si>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</si>
  <si>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</si>
  <si>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</si>
  <si>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</si>
  <si>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</si>
  <si>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</si>
  <si>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</si>
  <si>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</si>
  <si>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</si>
  <si>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</si>
  <si>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</si>
  <si>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</si>
  <si>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</si>
  <si>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</si>
  <si>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</si>
  <si>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</si>
  <si>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</si>
  <si>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</si>
  <si>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</si>
  <si>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</si>
  <si>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</si>
  <si>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</si>
  <si>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</si>
  <si>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</si>
  <si>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</si>
  <si>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</si>
  <si>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</si>
  <si>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</si>
  <si>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</si>
  <si>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</si>
  <si>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</si>
  <si>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</si>
  <si>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</si>
  <si>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</si>
  <si>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</si>
  <si>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</si>
  <si>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</si>
  <si>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</si>
  <si>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</si>
  <si>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</si>
  <si>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</si>
  <si>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</si>
  <si>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</si>
  <si>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</si>
  <si>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</si>
  <si>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</si>
  <si>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</si>
  <si>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</si>
  <si>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</si>
  <si>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</si>
  <si>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</si>
  <si>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</si>
  <si>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</si>
  <si>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</si>
  <si>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</si>
  <si>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</si>
  <si>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</si>
  <si>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</si>
  <si>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</si>
  <si>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</si>
  <si>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</si>
  <si>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</si>
  <si>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</si>
  <si>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</si>
  <si>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</si>
  <si>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</si>
  <si>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</si>
  <si>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</si>
  <si>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</si>
  <si>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</si>
  <si>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</si>
  <si>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</si>
  <si>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</si>
  <si>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</si>
  <si>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</si>
  <si>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</si>
  <si>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</si>
  <si>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</si>
  <si>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</si>
  <si>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</si>
  <si>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</si>
  <si>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</si>
  <si>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</si>
  <si>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</si>
  <si>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</si>
  <si>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</si>
  <si>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</si>
  <si>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</si>
  <si>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</si>
  <si>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</si>
  <si>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</si>
  <si>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</si>
  <si>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</si>
  <si>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</si>
  <si>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</si>
  <si>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</si>
  <si>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</si>
  <si>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</si>
  <si>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</si>
  <si>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</si>
  <si>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</si>
  <si>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</si>
  <si>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</si>
  <si>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</si>
  <si>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</si>
  <si>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</si>
  <si>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</si>
  <si>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</si>
  <si>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</si>
  <si>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</si>
  <si>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</si>
  <si>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</si>
  <si>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</si>
  <si>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</si>
  <si>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</si>
  <si>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</si>
  <si>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</si>
  <si>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</si>
  <si>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</si>
  <si>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</si>
  <si>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</si>
  <si>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</si>
  <si>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</si>
  <si>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</si>
  <si>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</si>
  <si>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</si>
  <si>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</si>
  <si>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</si>
  <si>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</si>
  <si>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</si>
  <si>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</si>
  <si>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</si>
  <si>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</si>
  <si>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</si>
  <si>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</si>
  <si>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</si>
  <si>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</si>
  <si>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</si>
  <si>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</si>
  <si>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</si>
  <si>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</si>
  <si>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</si>
  <si>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</si>
  <si>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</si>
  <si>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</si>
  <si>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</si>
  <si>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</si>
  <si>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</si>
  <si>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</si>
  <si>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</si>
  <si>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</si>
  <si>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</si>
  <si>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</si>
  <si>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</si>
  <si>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</si>
  <si>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</si>
  <si>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</si>
  <si>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</si>
  <si>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</si>
  <si>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</si>
  <si>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</si>
  <si>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</si>
  <si>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</si>
  <si>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</si>
  <si>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</si>
  <si>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</si>
  <si>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</si>
  <si>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</si>
  <si>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</si>
  <si>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</si>
  <si>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</si>
  <si>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</si>
  <si>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</si>
  <si>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</si>
  <si>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</si>
  <si>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</si>
  <si>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</si>
  <si>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</si>
  <si>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</si>
  <si>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</si>
  <si>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</si>
  <si>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</si>
  <si>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</si>
  <si>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</si>
  <si>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</si>
  <si>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</si>
  <si>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</si>
  <si>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</si>
  <si>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</si>
  <si>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</si>
  <si>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</si>
  <si>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</si>
  <si>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</si>
  <si>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</si>
  <si>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</si>
  <si>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</si>
  <si>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</si>
  <si>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</si>
  <si>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</si>
  <si>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</si>
  <si>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</si>
  <si>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</si>
  <si>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</si>
  <si>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</si>
  <si>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</si>
  <si>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</si>
  <si>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</si>
  <si>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</si>
  <si>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</si>
  <si>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</si>
  <si>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</si>
  <si>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</si>
  <si>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</si>
  <si>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</si>
  <si>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</si>
  <si>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</si>
  <si>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</si>
  <si>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</si>
  <si>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</si>
  <si>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</si>
  <si>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</si>
  <si>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</si>
  <si>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</si>
  <si>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</si>
  <si>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</si>
  <si>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</si>
  <si>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</si>
  <si>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</si>
  <si>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</si>
  <si>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</si>
  <si>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</si>
  <si>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</si>
  <si>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</si>
  <si>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</si>
  <si>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</si>
  <si>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</si>
  <si>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</si>
  <si>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</si>
  <si>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</si>
  <si>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</si>
  <si>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</si>
  <si>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</si>
  <si>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</si>
  <si>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</si>
  <si>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</si>
  <si>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</si>
  <si>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</si>
  <si>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</si>
  <si>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</si>
  <si>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</si>
  <si>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</si>
  <si>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</si>
  <si>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</si>
  <si>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</si>
  <si>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</si>
  <si>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</si>
  <si>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</si>
  <si>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</si>
  <si>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</si>
  <si>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</si>
  <si>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</si>
  <si>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</si>
  <si>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</si>
  <si>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</si>
  <si>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</si>
  <si>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</si>
  <si>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</si>
  <si>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</si>
  <si>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</si>
  <si>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</si>
  <si>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</si>
  <si>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</si>
  <si>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</si>
  <si>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</si>
  <si>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</si>
  <si>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</si>
  <si>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</si>
  <si>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</si>
  <si>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</si>
  <si>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</si>
  <si>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</si>
  <si>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</si>
  <si>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</si>
  <si>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</si>
  <si>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</si>
  <si>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</si>
  <si>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</si>
  <si>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</si>
  <si>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</si>
  <si>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</si>
  <si>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</si>
  <si>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</si>
  <si>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</si>
  <si>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</si>
  <si>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</si>
  <si>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</si>
  <si>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</si>
  <si>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</si>
  <si>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</si>
  <si>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</si>
  <si>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</si>
  <si>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</si>
  <si>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</si>
  <si>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</si>
  <si>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</si>
  <si>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</si>
  <si>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</si>
  <si>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</si>
  <si>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</si>
  <si>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</si>
  <si>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</si>
  <si>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</si>
  <si>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</si>
  <si>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</si>
  <si>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</si>
  <si>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</si>
  <si>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</si>
  <si>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</si>
  <si>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</si>
  <si>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</si>
  <si>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</si>
  <si>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</si>
  <si>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</si>
  <si>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</si>
  <si>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</si>
  <si>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</si>
  <si>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</si>
  <si>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</si>
  <si>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</si>
  <si>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</si>
  <si>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</si>
  <si>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</si>
  <si>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</si>
  <si>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</si>
  <si>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</si>
  <si>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</si>
  <si>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</si>
  <si>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</si>
  <si>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</si>
  <si>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</si>
  <si>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</si>
  <si>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</si>
  <si>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</si>
  <si>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</si>
  <si>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</si>
  <si>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</si>
  <si>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</si>
  <si>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</si>
  <si>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</si>
  <si>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</si>
  <si>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</si>
  <si>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</si>
  <si>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</si>
  <si>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</si>
  <si>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</si>
  <si>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</si>
  <si>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</si>
  <si>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</si>
  <si>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</si>
  <si>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</si>
  <si>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</si>
  <si>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</si>
  <si>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</si>
  <si>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</si>
  <si>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</si>
  <si>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</si>
  <si>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</si>
  <si>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</si>
  <si>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</si>
  <si>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</si>
  <si>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</si>
  <si>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</si>
  <si>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</si>
  <si>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</si>
  <si>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</si>
  <si>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</si>
  <si>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</si>
  <si>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</si>
  <si>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</si>
  <si>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</si>
  <si>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</si>
  <si>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</si>
  <si>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</si>
  <si>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</si>
  <si>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</si>
  <si>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</si>
  <si>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</si>
  <si>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</si>
  <si>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</si>
  <si>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</si>
  <si>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</si>
  <si>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</si>
  <si>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</si>
  <si>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</si>
  <si>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</si>
  <si>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</si>
  <si>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</si>
  <si>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</si>
  <si>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</si>
  <si>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</si>
  <si>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</si>
  <si>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</si>
  <si>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</si>
  <si>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</si>
  <si>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</si>
  <si>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</si>
  <si>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</si>
  <si>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</si>
  <si>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</si>
  <si>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</si>
  <si>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</si>
  <si>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</si>
  <si>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</si>
  <si>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</si>
  <si>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</si>
  <si>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</si>
  <si>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</si>
  <si>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</si>
  <si>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</si>
  <si>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</si>
  <si>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</si>
  <si>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</si>
  <si>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</si>
  <si>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</si>
  <si>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</si>
  <si>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</si>
  <si>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</si>
  <si>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</si>
  <si>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</si>
  <si>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</si>
  <si>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</si>
  <si>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</si>
  <si>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</si>
  <si>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</si>
  <si>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</si>
  <si>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</si>
  <si>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</si>
  <si>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</si>
  <si>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</si>
  <si>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</si>
  <si>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</si>
  <si>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</si>
  <si>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</si>
  <si>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</si>
  <si>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</si>
  <si>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</si>
  <si>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</si>
  <si>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</si>
  <si>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</si>
  <si>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</si>
  <si>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</si>
  <si>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</si>
  <si>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</si>
  <si>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</si>
  <si>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</si>
  <si>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</si>
  <si>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</si>
  <si>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</si>
  <si>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</si>
  <si>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</si>
  <si>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</si>
  <si>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</si>
  <si>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</si>
  <si>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</si>
  <si>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</si>
  <si>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</si>
  <si>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</si>
  <si>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</si>
  <si>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</si>
  <si>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</si>
  <si>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</si>
  <si>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</si>
  <si>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</si>
  <si>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</si>
  <si>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</si>
  <si>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</si>
  <si>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</si>
  <si>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</si>
  <si>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</si>
  <si>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</si>
  <si>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</si>
  <si>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</si>
  <si>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</si>
  <si>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</si>
  <si>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</si>
  <si>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</si>
  <si>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</si>
  <si>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</si>
  <si>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</si>
  <si>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</si>
  <si>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</si>
  <si>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</si>
  <si>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</si>
  <si>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</si>
  <si>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</si>
  <si>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</si>
  <si>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</si>
  <si>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</si>
  <si>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</si>
  <si>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</si>
  <si>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</si>
  <si>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</si>
  <si>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</si>
  <si>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</si>
  <si>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</si>
  <si>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</si>
  <si>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</si>
  <si>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</si>
  <si>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</si>
  <si>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</si>
  <si>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</si>
  <si>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</si>
  <si>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</si>
  <si>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</si>
  <si>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</si>
  <si>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</si>
  <si>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</si>
  <si>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</si>
  <si>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</si>
  <si>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</si>
  <si>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</si>
  <si>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</si>
  <si>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</si>
  <si>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</si>
  <si>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</si>
  <si>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</si>
  <si>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</si>
  <si>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</si>
  <si>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</si>
  <si>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</si>
  <si>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</si>
  <si>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</si>
  <si>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</si>
  <si>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</si>
  <si>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</si>
  <si>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</si>
  <si>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</si>
  <si>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</si>
  <si>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</si>
  <si>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</si>
  <si>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</si>
  <si>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</si>
  <si>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</si>
  <si>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</si>
  <si>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</si>
  <si>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</si>
  <si>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</si>
  <si>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</si>
  <si>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</si>
  <si>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</si>
  <si>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</si>
  <si>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</si>
  <si>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</si>
  <si>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</si>
  <si>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</si>
  <si>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</si>
  <si>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</si>
  <si>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</si>
  <si>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</si>
  <si>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</si>
  <si>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</si>
  <si>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</si>
  <si>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</si>
  <si>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</si>
  <si>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</si>
  <si>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</si>
  <si>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</si>
  <si>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</si>
  <si>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</si>
  <si>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</si>
  <si>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</si>
  <si>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</si>
  <si>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</si>
  <si>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</si>
  <si>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</si>
  <si>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</si>
  <si>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</si>
  <si>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</si>
  <si>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</si>
  <si>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</si>
  <si>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</si>
  <si>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</si>
  <si>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</si>
  <si>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</si>
  <si>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</si>
  <si>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</si>
  <si>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</si>
  <si>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</si>
  <si>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</si>
  <si>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</si>
  <si>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</si>
  <si>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</si>
  <si>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</si>
  <si>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</si>
  <si>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</si>
  <si>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</si>
  <si>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</si>
  <si>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</si>
  <si>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</si>
  <si>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</si>
  <si>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</si>
  <si>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</si>
  <si>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</si>
  <si>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</si>
  <si>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</si>
  <si>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</si>
  <si>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</si>
  <si>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</si>
  <si>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</si>
  <si>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</si>
  <si>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</si>
  <si>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</si>
  <si>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</si>
  <si>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</si>
  <si>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</si>
  <si>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</si>
  <si>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</si>
  <si>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</si>
  <si>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</si>
  <si>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</si>
  <si>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</si>
  <si>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</si>
  <si>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</si>
  <si>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</si>
  <si>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</si>
  <si>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</si>
  <si>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</si>
  <si>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</si>
  <si>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</si>
  <si>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</si>
  <si>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</si>
  <si>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</si>
  <si>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</si>
  <si>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</si>
  <si>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</si>
  <si>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</si>
  <si>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</si>
  <si>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</si>
  <si>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</si>
  <si>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</si>
  <si>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</si>
  <si>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</si>
  <si>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</si>
  <si>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</si>
  <si>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</si>
  <si>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</si>
  <si>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</si>
  <si>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</si>
  <si>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</si>
  <si>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</si>
  <si>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</si>
  <si>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</si>
  <si>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</si>
  <si>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</si>
  <si>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</si>
  <si>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</si>
  <si>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</si>
  <si>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</si>
  <si>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</si>
  <si>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</si>
  <si>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</si>
  <si>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</si>
  <si>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</si>
  <si>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</si>
  <si>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</si>
  <si>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</si>
  <si>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</si>
  <si>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</si>
  <si>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</si>
  <si>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</si>
  <si>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</si>
  <si>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</si>
  <si>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</si>
  <si>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</si>
  <si>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</si>
  <si>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</si>
  <si>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</si>
  <si>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</si>
  <si>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</si>
  <si>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</si>
  <si>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</si>
  <si>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</si>
  <si>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</si>
  <si>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</si>
  <si>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</si>
  <si>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</si>
  <si>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</si>
  <si>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</si>
  <si>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</si>
  <si>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</si>
  <si>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</si>
  <si>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</si>
  <si>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</si>
  <si>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</si>
  <si>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</si>
  <si>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</si>
  <si>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</si>
  <si>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</si>
  <si>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</si>
  <si>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</si>
  <si>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</si>
  <si>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</si>
  <si>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</si>
  <si>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</si>
  <si>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</si>
  <si>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</si>
  <si>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</si>
  <si>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</si>
  <si>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</si>
  <si>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</si>
  <si>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</si>
  <si>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</si>
  <si>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</si>
  <si>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</si>
  <si>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</si>
  <si>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</si>
  <si>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</si>
  <si>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</si>
  <si>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</si>
  <si>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</si>
  <si>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</si>
  <si>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</si>
  <si>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</si>
  <si>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</si>
  <si>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</si>
  <si>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</si>
  <si>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</si>
  <si>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</si>
  <si>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</si>
  <si>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</si>
  <si>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</si>
  <si>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</si>
  <si>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</si>
  <si>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</si>
  <si>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</si>
  <si>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</si>
  <si>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</si>
  <si>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</si>
  <si>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</si>
  <si>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</si>
  <si>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</si>
  <si>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</si>
  <si>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</si>
  <si>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</si>
  <si>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</si>
  <si>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</si>
  <si>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</si>
  <si>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</si>
  <si>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</si>
  <si>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</si>
  <si>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</si>
  <si>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</si>
  <si>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</si>
  <si>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</si>
  <si>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</si>
  <si>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</si>
  <si>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</si>
  <si>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</si>
  <si>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</si>
  <si>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</si>
  <si>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</si>
  <si>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</si>
  <si>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</si>
  <si>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</si>
  <si>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</si>
  <si>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</si>
  <si>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</si>
  <si>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</si>
  <si>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</si>
  <si>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</si>
  <si>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</si>
  <si>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</si>
  <si>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</si>
  <si>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</si>
  <si>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</si>
  <si>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</si>
  <si>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</si>
  <si>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</si>
  <si>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</si>
  <si>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</si>
  <si>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</si>
  <si>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</si>
  <si>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</si>
  <si>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</si>
  <si>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</si>
  <si>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</si>
  <si>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</si>
  <si>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</si>
  <si>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</si>
  <si>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</si>
  <si>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</si>
  <si>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</si>
  <si>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</si>
  <si>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</si>
  <si>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</si>
  <si>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</si>
  <si>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</si>
  <si>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</si>
  <si>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</si>
  <si>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</si>
  <si>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</si>
  <si>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</si>
  <si>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</si>
  <si>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</si>
  <si>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</si>
  <si>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</si>
  <si>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</si>
  <si>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</si>
  <si>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</si>
  <si>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</si>
  <si>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</si>
  <si>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</si>
  <si>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</si>
  <si>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</si>
  <si>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</si>
  <si>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</si>
  <si>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</si>
  <si>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</si>
  <si>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</si>
  <si>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</si>
  <si>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</si>
  <si>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</si>
  <si>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</si>
  <si>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</si>
  <si>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</si>
  <si>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</si>
  <si>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</si>
  <si>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</si>
  <si>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</si>
  <si>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</si>
  <si>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</si>
  <si>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</si>
  <si>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</si>
  <si>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</si>
  <si>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</si>
  <si>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</si>
  <si>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</si>
  <si>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</si>
  <si>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</si>
  <si>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</si>
  <si>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</si>
  <si>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</si>
  <si>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</si>
  <si>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</si>
  <si>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</si>
  <si>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</si>
  <si>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</si>
  <si>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</si>
  <si>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</si>
  <si>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</si>
  <si>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</si>
  <si>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</si>
  <si>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</si>
  <si>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</si>
  <si>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</si>
  <si>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</si>
  <si>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</si>
  <si>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</si>
  <si>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</si>
  <si>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</si>
  <si>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</si>
  <si>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</si>
  <si>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</si>
  <si>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</si>
  <si>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</si>
  <si>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</si>
  <si>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</si>
  <si>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</si>
  <si>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</si>
  <si>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</si>
  <si>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</si>
  <si>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</si>
  <si>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</si>
  <si>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</si>
  <si>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</si>
  <si>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</si>
  <si>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</si>
  <si>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</si>
  <si>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</si>
  <si>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</si>
  <si>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</si>
  <si>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</si>
  <si>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</si>
  <si>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</si>
  <si>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</si>
  <si>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</si>
  <si>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</si>
  <si>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</si>
  <si>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</si>
  <si>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</si>
  <si>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</si>
  <si>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</si>
  <si>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</si>
  <si>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</si>
  <si>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</si>
  <si>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</si>
  <si>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</si>
  <si>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</si>
  <si>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</si>
  <si>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</si>
  <si>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</si>
  <si>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</si>
  <si>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</si>
  <si>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</si>
  <si>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</si>
  <si>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</si>
  <si>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</si>
  <si>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</si>
  <si>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</si>
  <si>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</si>
  <si>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</si>
  <si>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</si>
  <si>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</si>
  <si>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</si>
  <si>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</si>
  <si>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</si>
  <si>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</si>
  <si>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</si>
  <si>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</si>
  <si>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</si>
  <si>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</si>
  <si>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</si>
  <si>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</si>
  <si>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</si>
  <si>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</si>
  <si>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</si>
  <si>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</si>
  <si>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</si>
  <si>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</si>
  <si>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</si>
  <si>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</si>
  <si>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</si>
  <si>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</si>
  <si>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</si>
  <si>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</si>
  <si>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</si>
  <si>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</si>
  <si>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</si>
  <si>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</si>
  <si>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</si>
  <si>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</si>
  <si>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</si>
  <si>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</si>
  <si>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</si>
  <si>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</si>
  <si>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</si>
  <si>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</si>
  <si>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</si>
  <si>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</si>
  <si>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</si>
  <si>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</si>
  <si>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</si>
  <si>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</si>
  <si>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</si>
  <si>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</si>
  <si>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</si>
  <si>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</si>
  <si>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</si>
  <si>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</si>
  <si>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</si>
  <si>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</si>
  <si>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</si>
  <si>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</si>
  <si>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</si>
  <si>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</si>
  <si>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</si>
  <si>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</si>
  <si>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</si>
  <si>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</si>
  <si>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</si>
  <si>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</si>
  <si>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</si>
  <si>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</si>
  <si>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</si>
  <si>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</si>
  <si>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</si>
  <si>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</si>
  <si>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</si>
  <si>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</si>
  <si>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</si>
  <si>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</si>
  <si>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</si>
  <si>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</si>
  <si>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</si>
  <si>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</si>
  <si>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</si>
  <si>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</si>
  <si>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</si>
  <si>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</si>
  <si>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</si>
  <si>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</si>
  <si>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</si>
  <si>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</si>
  <si>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</si>
  <si>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</si>
  <si>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</si>
  <si>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</si>
  <si>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</si>
  <si>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</si>
  <si>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</si>
  <si>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</si>
  <si>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</si>
  <si>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</si>
  <si>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</si>
  <si>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</si>
  <si>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</si>
  <si>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</si>
  <si>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</si>
  <si>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</si>
  <si>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</si>
  <si>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</si>
  <si>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</si>
  <si>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</si>
  <si>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</si>
  <si>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</si>
  <si>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</si>
  <si>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</si>
  <si>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</si>
  <si>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</si>
  <si>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</si>
  <si>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</si>
  <si>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</si>
  <si>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</si>
  <si>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</si>
  <si>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</si>
  <si>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</si>
  <si>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</si>
  <si>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</si>
  <si>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</si>
  <si>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</si>
  <si>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</si>
  <si>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</si>
  <si>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</si>
  <si>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</si>
  <si>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</si>
  <si>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</si>
  <si>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</si>
  <si>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</si>
  <si>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</si>
  <si>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</si>
  <si>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</si>
  <si>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</si>
  <si>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</si>
  <si>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</si>
  <si>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</si>
  <si>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</si>
  <si>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</si>
  <si>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</si>
  <si>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</si>
  <si>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</si>
  <si>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</si>
  <si>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</si>
  <si>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</si>
  <si>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</si>
  <si>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</si>
  <si>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</si>
  <si>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</si>
  <si>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</si>
  <si>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</si>
  <si>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</si>
  <si>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</si>
  <si>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</si>
  <si>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</si>
  <si>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</si>
  <si>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</si>
  <si>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</si>
  <si>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</si>
  <si>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</si>
  <si>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</si>
  <si>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</si>
  <si>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</si>
  <si>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</si>
  <si>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</si>
  <si>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</si>
  <si>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</si>
  <si>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</si>
  <si>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</si>
  <si>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</si>
  <si>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</si>
  <si>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</si>
  <si>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</si>
  <si>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</si>
  <si>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</si>
  <si>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</si>
  <si>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</si>
  <si>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</si>
  <si>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</si>
  <si>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</si>
  <si>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</si>
  <si>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</si>
  <si>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</si>
  <si>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</si>
  <si>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</si>
  <si>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</si>
  <si>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</si>
  <si>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</si>
  <si>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</si>
  <si>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</si>
  <si>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</si>
  <si>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</si>
  <si>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</si>
  <si>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</si>
  <si>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</si>
  <si>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</si>
  <si>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</si>
  <si>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</si>
  <si>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</si>
  <si>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</si>
  <si>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</si>
  <si>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</si>
  <si>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</si>
  <si>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</si>
  <si>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</si>
  <si>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</si>
  <si>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</si>
  <si>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</si>
  <si>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</si>
  <si>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</si>
  <si>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</si>
  <si>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</si>
  <si>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</si>
  <si>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</si>
  <si>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</si>
  <si>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</si>
  <si>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</si>
  <si>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</si>
  <si>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</si>
  <si>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</si>
  <si>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</si>
  <si>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</si>
  <si>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</si>
  <si>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</si>
  <si>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</si>
  <si>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</si>
  <si>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</si>
  <si>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</si>
  <si>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</si>
  <si>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</si>
  <si>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</si>
  <si>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</si>
  <si>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</si>
  <si>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</si>
  <si>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</si>
  <si>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</si>
  <si>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</si>
  <si>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</si>
  <si>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</si>
  <si>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</si>
  <si>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</si>
  <si>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</si>
  <si>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</si>
  <si>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</si>
  <si>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</si>
  <si>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</si>
  <si>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</si>
  <si>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</si>
  <si>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</si>
  <si>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</si>
  <si>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</si>
  <si>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</si>
  <si>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</si>
  <si>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</si>
  <si>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</si>
  <si>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</si>
  <si>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</si>
  <si>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</si>
  <si>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</si>
  <si>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</si>
  <si>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</si>
  <si>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</si>
  <si>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</si>
  <si>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</si>
  <si>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</si>
  <si>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</si>
  <si>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</si>
  <si>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</si>
  <si>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</si>
  <si>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</si>
  <si>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</si>
  <si>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</si>
  <si>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</si>
  <si>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</si>
  <si>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</si>
  <si>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</si>
  <si>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</si>
  <si>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</si>
  <si>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</si>
  <si>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</si>
  <si>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</si>
  <si>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</si>
  <si>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</si>
  <si>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</si>
  <si>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</si>
  <si>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</si>
  <si>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</si>
  <si>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</si>
  <si>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</si>
  <si>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</si>
  <si>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</si>
  <si>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</si>
  <si>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</si>
  <si>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</si>
  <si>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</si>
  <si>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</si>
  <si>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</si>
  <si>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</si>
  <si>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</si>
  <si>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</si>
  <si>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</si>
  <si>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</si>
  <si>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</si>
  <si>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</si>
  <si>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</si>
  <si>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</si>
  <si>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</si>
  <si>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</si>
  <si>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</si>
  <si>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</si>
  <si>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</si>
  <si>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</si>
  <si>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</si>
  <si>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</si>
  <si>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</si>
  <si>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</si>
  <si>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</si>
  <si>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</si>
  <si>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</si>
  <si>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</si>
  <si>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</si>
  <si>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</si>
  <si>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</si>
  <si>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</si>
  <si>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</si>
  <si>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</si>
  <si>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</si>
  <si>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</si>
  <si>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</si>
  <si>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</si>
  <si>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</si>
  <si>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</si>
  <si>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</si>
  <si>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</si>
  <si>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</si>
  <si>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</si>
  <si>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</si>
  <si>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</si>
  <si>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</si>
  <si>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</si>
  <si>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</si>
  <si>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</si>
  <si>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</si>
  <si>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</si>
  <si>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</si>
  <si>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</si>
  <si>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</si>
  <si>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</si>
  <si>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</si>
  <si>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</si>
  <si>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</si>
  <si>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</si>
  <si>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</si>
  <si>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</si>
  <si>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</si>
  <si>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</si>
  <si>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</si>
  <si>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</si>
  <si>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</si>
  <si>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</si>
  <si>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</si>
  <si>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</si>
  <si>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</si>
  <si>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</si>
  <si>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</si>
  <si>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</si>
  <si>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</si>
  <si>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</si>
  <si>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</si>
  <si>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</si>
  <si>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</si>
  <si>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</si>
  <si>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</si>
  <si>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</si>
  <si>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</si>
  <si>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</si>
  <si>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</si>
  <si>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</si>
  <si>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</si>
  <si>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</si>
  <si>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</si>
  <si>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</si>
  <si>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</si>
  <si>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</si>
  <si>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</si>
  <si>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</si>
  <si>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</si>
  <si>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</si>
  <si>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</si>
  <si>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</si>
  <si>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</si>
  <si>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</si>
  <si>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</si>
  <si>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</si>
  <si>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</si>
  <si>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</si>
  <si>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</si>
  <si>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</si>
  <si>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</si>
  <si>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</si>
  <si>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</si>
  <si>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</si>
  <si>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</si>
  <si>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</si>
  <si>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</si>
  <si>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</si>
  <si>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</si>
  <si>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</si>
  <si>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</si>
  <si>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</si>
  <si>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</si>
  <si>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</si>
  <si>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</si>
  <si>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</si>
  <si>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</si>
  <si>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</si>
  <si>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</si>
  <si>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</si>
  <si>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</si>
  <si>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</si>
  <si>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</si>
  <si>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</si>
  <si>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</si>
  <si>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</si>
  <si>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</si>
  <si>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</si>
  <si>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</si>
  <si>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</si>
  <si>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</si>
  <si>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</si>
  <si>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</si>
  <si>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</si>
  <si>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</si>
  <si>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</si>
  <si>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</si>
  <si>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</si>
  <si>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</si>
  <si>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</si>
  <si>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</si>
  <si>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</si>
  <si>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</si>
  <si>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</si>
  <si>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</si>
  <si>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</si>
  <si>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</si>
  <si>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</si>
  <si>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</si>
  <si>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</si>
  <si>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</si>
  <si>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</si>
  <si>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</si>
  <si>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</si>
  <si>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</si>
  <si>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</si>
  <si>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</si>
  <si>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</si>
  <si>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</si>
  <si>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</si>
  <si>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</si>
  <si>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</si>
  <si>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</si>
  <si>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</si>
  <si>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</si>
  <si>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</si>
  <si>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</si>
  <si>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</si>
  <si>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</si>
  <si>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</si>
  <si>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</si>
  <si>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</si>
  <si>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</si>
  <si>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</si>
  <si>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</si>
  <si>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</si>
  <si>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</si>
  <si>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</si>
  <si>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</si>
  <si>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</si>
  <si>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</si>
  <si>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</si>
  <si>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</si>
  <si>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</si>
  <si>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</si>
  <si>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</si>
  <si>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</si>
  <si>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</si>
  <si>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</si>
  <si>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</si>
  <si>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</si>
  <si>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</si>
  <si>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</si>
  <si>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</si>
  <si>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</si>
  <si>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</si>
  <si>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</si>
  <si>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</si>
  <si>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</si>
  <si>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</si>
  <si>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</si>
  <si>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</si>
  <si>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</si>
  <si>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</si>
  <si>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</si>
  <si>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</si>
  <si>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</si>
  <si>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</si>
  <si>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</si>
  <si>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</si>
  <si>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</si>
  <si>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</si>
  <si>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</si>
  <si>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</si>
  <si>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</si>
  <si>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</si>
  <si>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</si>
  <si>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</si>
  <si>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</si>
  <si>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</si>
  <si>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</si>
  <si>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</si>
  <si>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</si>
  <si>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</si>
  <si>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</si>
  <si>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</si>
  <si>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</si>
  <si>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</si>
  <si>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</si>
  <si>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</si>
  <si>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</si>
  <si>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</si>
  <si>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</si>
  <si>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</si>
  <si>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</si>
  <si>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</si>
  <si>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</si>
  <si>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</si>
  <si>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</si>
  <si>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</si>
  <si>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</si>
  <si>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</si>
  <si>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</si>
  <si>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</si>
  <si>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</si>
  <si>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</si>
  <si>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</si>
  <si>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</si>
  <si>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</si>
  <si>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</si>
  <si>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</si>
  <si>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</si>
  <si>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</si>
  <si>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</si>
  <si>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</si>
  <si>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</si>
  <si>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</si>
  <si>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</si>
  <si>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</si>
  <si>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</si>
  <si>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</si>
  <si>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</si>
  <si>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</si>
  <si>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</si>
  <si>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</si>
  <si>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</si>
  <si>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</si>
  <si>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</si>
  <si>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</si>
  <si>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</si>
  <si>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</si>
  <si>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</si>
  <si>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</si>
  <si>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</si>
  <si>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</si>
  <si>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</si>
  <si>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</si>
  <si>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</si>
  <si>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</si>
  <si>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</si>
  <si>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</si>
  <si>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</si>
  <si>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</si>
  <si>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</si>
  <si>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</si>
  <si>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</si>
  <si>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</si>
  <si>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</si>
  <si>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</si>
  <si>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</si>
  <si>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</si>
  <si>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</si>
  <si>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</si>
  <si>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</si>
  <si>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</si>
  <si>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</si>
  <si>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</si>
  <si>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</si>
  <si>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</si>
  <si>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</si>
  <si>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</si>
  <si>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</si>
  <si>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</si>
  <si>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</si>
  <si>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</si>
  <si>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</si>
  <si>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</si>
  <si>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</si>
  <si>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</si>
  <si>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</si>
  <si>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</si>
  <si>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</si>
  <si>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</si>
  <si>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</si>
  <si>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</si>
  <si>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</si>
  <si>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</si>
  <si>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</si>
  <si>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</si>
  <si>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</si>
  <si>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</si>
  <si>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</si>
  <si>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</si>
  <si>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</si>
  <si>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</si>
  <si>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</si>
  <si>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</si>
  <si>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</si>
  <si>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</si>
  <si>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</si>
  <si>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</si>
  <si>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</si>
  <si>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</si>
  <si>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</si>
  <si>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</si>
  <si>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</si>
  <si>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</si>
  <si>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</si>
  <si>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</si>
  <si>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</si>
  <si>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</si>
  <si>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</si>
  <si>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</si>
  <si>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</si>
  <si>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</si>
  <si>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</si>
  <si>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</si>
  <si>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</si>
  <si>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</si>
  <si>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</si>
  <si>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</si>
  <si>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</si>
  <si>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</si>
  <si>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</si>
  <si>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</si>
  <si>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</si>
  <si>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</si>
  <si>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</si>
  <si>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</si>
  <si>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</si>
  <si>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</si>
  <si>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</si>
  <si>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</si>
  <si>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</si>
  <si>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</si>
  <si>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</si>
  <si>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</si>
  <si>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</si>
  <si>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</si>
  <si>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</si>
  <si>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</si>
  <si>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</si>
  <si>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</si>
  <si>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</si>
  <si>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</si>
  <si>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</si>
  <si>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</si>
  <si>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</si>
  <si>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</si>
  <si>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</si>
  <si>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</si>
  <si>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</si>
  <si>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</si>
  <si>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</si>
  <si>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</si>
  <si>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</si>
  <si>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</si>
  <si>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</si>
  <si>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</si>
  <si>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</si>
  <si>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</si>
  <si>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</si>
  <si>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</si>
  <si>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</si>
  <si>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</si>
  <si>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</si>
  <si>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</si>
  <si>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</si>
  <si>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</si>
  <si>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</si>
  <si>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</si>
  <si>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</si>
  <si>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</si>
  <si>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</si>
  <si>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</si>
  <si>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</si>
  <si>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</si>
  <si>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</si>
  <si>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</si>
  <si>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</si>
  <si>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</si>
  <si>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</si>
  <si>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</si>
  <si>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</si>
  <si>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</si>
  <si>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</si>
  <si>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</si>
  <si>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</si>
  <si>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</si>
  <si>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</si>
  <si>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</si>
  <si>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</si>
  <si>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</si>
  <si>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</si>
  <si>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</si>
  <si>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</si>
  <si>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</si>
  <si>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</si>
  <si>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</si>
  <si>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</si>
  <si>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</si>
  <si>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</si>
  <si>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</si>
  <si>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</si>
  <si>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</si>
  <si>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</si>
  <si>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</si>
  <si>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</si>
  <si>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</si>
  <si>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</si>
  <si>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</si>
  <si>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</si>
  <si>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</si>
  <si>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</si>
  <si>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</si>
  <si>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</si>
  <si>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</si>
  <si>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</si>
  <si>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</si>
  <si>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</si>
  <si>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</si>
  <si>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</si>
  <si>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</si>
  <si>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</si>
  <si>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</si>
  <si>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</si>
  <si>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</si>
  <si>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</si>
  <si>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</si>
  <si>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</si>
  <si>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</si>
  <si>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</si>
  <si>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</si>
  <si>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</si>
  <si>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</si>
  <si>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</si>
  <si>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</si>
  <si>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</si>
  <si>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</si>
  <si>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</si>
  <si>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</si>
  <si>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</si>
  <si>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</si>
  <si>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</si>
  <si>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</si>
  <si>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</si>
  <si>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</si>
  <si>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</si>
  <si>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</si>
  <si>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</si>
  <si>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</si>
  <si>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</si>
  <si>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</si>
  <si>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</si>
  <si>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</si>
  <si>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</si>
  <si>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</si>
  <si>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</si>
  <si>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</si>
  <si>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</si>
  <si>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</si>
  <si>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</si>
  <si>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</si>
  <si>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</si>
  <si>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</si>
  <si>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</si>
  <si>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</si>
  <si>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</si>
  <si>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</si>
  <si>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</si>
  <si>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</si>
  <si>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</si>
  <si>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</si>
  <si>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</si>
  <si>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</si>
  <si>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</si>
  <si>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</si>
  <si>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</si>
  <si>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</si>
  <si>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</si>
  <si>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</si>
  <si>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</si>
  <si>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</si>
  <si>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</si>
  <si>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</si>
  <si>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</si>
  <si>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</si>
  <si>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</si>
  <si>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</si>
  <si>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</si>
  <si>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</si>
  <si>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</si>
  <si>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</si>
  <si>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</si>
  <si>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</si>
  <si>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</si>
  <si>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</si>
  <si>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</si>
  <si>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</si>
  <si>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</si>
  <si>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</si>
  <si>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</si>
  <si>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</si>
  <si>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</si>
  <si>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</si>
  <si>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</si>
  <si>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</si>
  <si>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</si>
  <si>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</si>
  <si>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</si>
  <si>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</si>
  <si>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</si>
  <si>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</si>
  <si>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</si>
  <si>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</si>
  <si>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</si>
  <si>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</si>
  <si>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</si>
  <si>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</si>
  <si>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</si>
  <si>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</si>
  <si>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</si>
  <si>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</si>
  <si>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</si>
  <si>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</si>
  <si>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</si>
  <si>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</si>
  <si>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</si>
  <si>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</si>
  <si>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</si>
  <si>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</si>
  <si>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</si>
  <si>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</si>
  <si>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</si>
  <si>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</si>
  <si>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</si>
  <si>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</si>
  <si>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</si>
  <si>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</si>
  <si>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</si>
  <si>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</si>
  <si>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</si>
  <si>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</si>
  <si>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</si>
  <si>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</si>
  <si>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</si>
  <si>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</si>
  <si>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</si>
  <si>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</si>
  <si>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</si>
  <si>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</si>
  <si>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</si>
  <si>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</si>
  <si>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</si>
  <si>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</si>
  <si>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</si>
  <si>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</si>
  <si>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</si>
  <si>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</si>
  <si>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</si>
  <si>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</si>
  <si>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</si>
  <si>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</si>
  <si>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</si>
  <si>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</si>
  <si>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</si>
  <si>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</si>
  <si>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</si>
  <si>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</si>
  <si>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</si>
  <si>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</si>
  <si>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</si>
  <si>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</si>
  <si>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</si>
  <si>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</si>
  <si>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</si>
  <si>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</si>
  <si>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</si>
  <si>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</si>
  <si>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</si>
  <si>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</si>
  <si>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</si>
  <si>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</si>
  <si>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</si>
  <si>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</si>
  <si>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</si>
  <si>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</si>
  <si>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</si>
  <si>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</si>
  <si>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</si>
  <si>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</si>
  <si>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</si>
  <si>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</si>
  <si>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</si>
  <si>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</si>
  <si>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</si>
  <si>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</si>
  <si>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</si>
  <si>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</si>
  <si>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</si>
  <si>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</si>
  <si>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</si>
  <si>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</si>
  <si>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</si>
  <si>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</si>
  <si>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</si>
  <si>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</si>
  <si>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</si>
  <si>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</si>
  <si>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</si>
  <si>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</si>
  <si>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</si>
  <si>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</si>
  <si>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</si>
  <si>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</si>
  <si>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</si>
  <si>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</si>
  <si>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</si>
  <si>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</si>
  <si>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</si>
  <si>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</si>
  <si>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</si>
  <si>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</si>
  <si>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</si>
  <si>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</si>
  <si>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</si>
  <si>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</si>
  <si>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</si>
  <si>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</si>
  <si>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</si>
  <si>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</si>
  <si>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</si>
  <si>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</si>
  <si>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</si>
  <si>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</si>
  <si>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</si>
  <si>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</si>
  <si>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</si>
  <si>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</si>
  <si>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</si>
  <si>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</si>
  <si>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</si>
  <si>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</si>
  <si>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</si>
  <si>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</si>
  <si>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</si>
  <si>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</si>
  <si>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</si>
  <si>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</si>
  <si>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</si>
  <si>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</si>
  <si>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</si>
  <si>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</si>
  <si>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</si>
  <si>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</si>
  <si>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</si>
  <si>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</si>
  <si>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</si>
  <si>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</si>
  <si>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</si>
  <si>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</si>
  <si>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</si>
  <si>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</si>
  <si>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</si>
  <si>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</si>
  <si>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</si>
  <si>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</si>
  <si>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</si>
  <si>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</si>
  <si>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</si>
  <si>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</si>
  <si>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</si>
  <si>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</si>
  <si>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</si>
  <si>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</si>
  <si>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</si>
  <si>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</si>
  <si>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</si>
  <si>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</si>
  <si>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</si>
  <si>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</si>
  <si>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</si>
  <si>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</si>
  <si>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</si>
  <si>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</si>
  <si>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</si>
  <si>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</si>
  <si>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</si>
  <si>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</si>
  <si>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</si>
  <si>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</si>
  <si>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</si>
  <si>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</si>
  <si>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</si>
  <si>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</si>
  <si>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</si>
  <si>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</si>
  <si>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</si>
  <si>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</si>
  <si>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</si>
  <si>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</si>
  <si>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</si>
  <si>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</si>
  <si>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</si>
  <si>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</si>
  <si>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</si>
  <si>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</si>
  <si>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</si>
  <si>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</si>
  <si>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</si>
  <si>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</si>
  <si>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</si>
  <si>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</si>
  <si>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</si>
  <si>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</si>
  <si>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</si>
  <si>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</si>
  <si>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</si>
  <si>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</si>
  <si>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</si>
  <si>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</si>
  <si>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</si>
  <si>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</si>
  <si>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</si>
  <si>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</si>
  <si>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</si>
  <si>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</si>
  <si>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</si>
  <si>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</si>
  <si>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</si>
  <si>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</si>
  <si>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</si>
  <si>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</si>
  <si>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</si>
  <si>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</si>
  <si>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</si>
  <si>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</si>
  <si>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</si>
  <si>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</si>
  <si>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</si>
  <si>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</si>
  <si>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</si>
  <si>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</si>
  <si>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</si>
  <si>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</si>
  <si>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</si>
  <si>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</si>
  <si>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</si>
  <si>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</si>
  <si>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</si>
  <si>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</si>
  <si>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</si>
  <si>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</si>
  <si>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</si>
  <si>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</si>
  <si>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</si>
  <si>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</si>
  <si>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</si>
  <si>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</si>
  <si>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</si>
  <si>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</si>
  <si>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</si>
  <si>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</si>
  <si>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</si>
  <si>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</si>
  <si>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</si>
  <si>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</si>
  <si>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</si>
  <si>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</si>
  <si>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</si>
  <si>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</si>
  <si>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</si>
  <si>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</si>
  <si>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</si>
  <si>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</si>
  <si>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</si>
  <si>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</si>
  <si>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</si>
  <si>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</si>
  <si>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</si>
  <si>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</si>
  <si>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</si>
  <si>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</si>
  <si>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</si>
  <si>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</si>
  <si>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</si>
  <si>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</si>
  <si>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</si>
  <si>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</si>
  <si>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</si>
  <si>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</si>
  <si>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</si>
  <si>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</si>
  <si>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</si>
  <si>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</si>
  <si>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</si>
  <si>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</si>
  <si>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</si>
  <si>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</si>
  <si>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</si>
  <si>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</si>
  <si>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</si>
  <si>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</si>
  <si>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</si>
  <si>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</si>
  <si>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</si>
  <si>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</si>
  <si>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</si>
  <si>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</si>
  <si>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</si>
  <si>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</si>
  <si>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</si>
  <si>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</si>
  <si>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</si>
  <si>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</si>
  <si>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</si>
  <si>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</si>
  <si>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</si>
  <si>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</si>
  <si>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</si>
  <si>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</si>
  <si>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</si>
  <si>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</si>
  <si>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</si>
  <si>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</si>
  <si>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</si>
  <si>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</si>
  <si>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</si>
  <si>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</si>
  <si>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</si>
  <si>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</si>
  <si>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</si>
  <si>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</si>
  <si>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</si>
  <si>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</si>
  <si>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</si>
  <si>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</si>
  <si>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</si>
  <si>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</si>
  <si>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</si>
  <si>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</si>
  <si>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</si>
  <si>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</si>
  <si>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</si>
  <si>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</si>
  <si>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</si>
  <si>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</si>
  <si>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</si>
  <si>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</si>
  <si>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</si>
  <si>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</si>
  <si>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</si>
  <si>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</si>
  <si>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</si>
  <si>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</si>
  <si>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</si>
  <si>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</si>
  <si>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</si>
  <si>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</si>
  <si>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</si>
  <si>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</si>
  <si>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</si>
  <si>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</si>
  <si>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</si>
  <si>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</si>
  <si>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</si>
  <si>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</si>
  <si>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</si>
  <si>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</si>
  <si>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</si>
  <si>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</si>
  <si>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</si>
  <si>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</si>
  <si>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</si>
  <si>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</si>
  <si>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</si>
  <si>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</si>
  <si>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</si>
  <si>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</si>
  <si>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</si>
  <si>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</si>
  <si>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</si>
  <si>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</si>
  <si>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</si>
  <si>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</si>
  <si>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</si>
  <si>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</si>
  <si>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</si>
  <si>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</si>
  <si>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</si>
  <si>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</si>
  <si>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</si>
  <si>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</si>
  <si>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</si>
  <si>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</si>
  <si>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</si>
  <si>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</si>
  <si>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</si>
  <si>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</si>
  <si>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</si>
  <si>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</si>
  <si>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</si>
  <si>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</si>
  <si>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</si>
  <si>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</si>
  <si>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</si>
  <si>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</si>
  <si>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</si>
  <si>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</si>
  <si>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</si>
  <si>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</si>
  <si>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</si>
  <si>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</si>
  <si>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</si>
  <si>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</si>
  <si>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</si>
  <si>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</si>
  <si>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</si>
  <si>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</si>
  <si>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</si>
  <si>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</si>
  <si>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</si>
  <si>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</si>
  <si>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</si>
  <si>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</si>
  <si>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</si>
  <si>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</si>
  <si>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</si>
  <si>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</si>
  <si>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</si>
  <si>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</si>
  <si>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</si>
  <si>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</si>
  <si>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</si>
  <si>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</si>
  <si>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</si>
  <si>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</si>
  <si>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</si>
  <si>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</si>
  <si>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</si>
  <si>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</si>
  <si>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</si>
  <si>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</si>
  <si>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</si>
  <si>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</si>
  <si>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</si>
  <si>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</si>
  <si>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</si>
  <si>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</si>
  <si>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</si>
  <si>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</si>
  <si>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</si>
  <si>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</si>
  <si>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</si>
  <si>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</si>
  <si>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</si>
  <si>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</si>
  <si>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</si>
  <si>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</si>
  <si>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</si>
  <si>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</si>
  <si>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</si>
  <si>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</si>
  <si>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</si>
  <si>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</si>
  <si>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</si>
  <si>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</si>
  <si>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</si>
  <si>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</si>
  <si>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</si>
  <si>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</si>
  <si>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</si>
  <si>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</si>
  <si>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</si>
  <si>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</si>
  <si>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</si>
  <si>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</si>
  <si>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</si>
  <si>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</si>
  <si>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</si>
  <si>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</si>
  <si>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</si>
  <si>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</si>
  <si>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</si>
  <si>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</si>
  <si>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</si>
  <si>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</si>
  <si>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</si>
  <si>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</si>
  <si>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</si>
  <si>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</si>
  <si>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</si>
  <si>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</si>
  <si>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</si>
  <si>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</si>
  <si>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</si>
  <si>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</si>
  <si>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</si>
  <si>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</si>
  <si>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</si>
  <si>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</si>
  <si>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</si>
  <si>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</si>
  <si>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</si>
  <si>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</si>
  <si>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</si>
  <si>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</si>
  <si>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</si>
  <si>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</si>
  <si>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</si>
  <si>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</si>
  <si>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</si>
  <si>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</si>
  <si>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</si>
  <si>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</si>
  <si>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</si>
  <si>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</si>
  <si>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</si>
  <si>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</si>
  <si>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</si>
  <si>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</si>
  <si>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</si>
  <si>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</si>
  <si>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</si>
  <si>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</si>
  <si>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</si>
  <si>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</si>
  <si>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</si>
  <si>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</si>
  <si>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</si>
  <si>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</si>
  <si>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</si>
  <si>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</si>
  <si>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</si>
  <si>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</si>
  <si>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</si>
  <si>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</si>
  <si>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</si>
  <si>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</si>
  <si>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</si>
  <si>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</si>
  <si>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</si>
  <si>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</si>
  <si>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</si>
  <si>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</si>
  <si>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</si>
  <si>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</si>
  <si>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</si>
  <si>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</si>
  <si>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</si>
  <si>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</si>
  <si>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</si>
  <si>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</si>
  <si>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</si>
  <si>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</si>
  <si>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</si>
  <si>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</si>
  <si>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</si>
  <si>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</si>
  <si>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</si>
  <si>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</si>
  <si>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</si>
  <si>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</si>
  <si>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</si>
  <si>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</si>
  <si>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</si>
  <si>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</si>
  <si>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</si>
  <si>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</si>
  <si>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</si>
  <si>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</si>
  <si>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</si>
  <si>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</si>
  <si>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</si>
  <si>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</si>
  <si>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</si>
  <si>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</si>
  <si>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</si>
  <si>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</si>
  <si>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</si>
  <si>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</si>
  <si>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</si>
  <si>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</si>
  <si>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</si>
  <si>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</si>
  <si>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</si>
  <si>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</si>
  <si>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</si>
  <si>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</si>
  <si>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</si>
  <si>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</si>
  <si>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</si>
  <si>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</si>
  <si>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</si>
  <si>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</si>
  <si>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</si>
  <si>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</si>
  <si>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</si>
  <si>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</si>
  <si>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</si>
  <si>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</si>
  <si>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</si>
  <si>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</si>
  <si>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</si>
  <si>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</si>
  <si>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</si>
  <si>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</si>
  <si>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</si>
  <si>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</si>
  <si>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</si>
  <si>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</si>
  <si>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</si>
  <si>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</si>
  <si>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</si>
  <si>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</si>
  <si>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</si>
  <si>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</si>
  <si>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</si>
  <si>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</si>
  <si>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</si>
  <si>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</si>
  <si>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</si>
  <si>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</si>
  <si>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</si>
  <si>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</si>
  <si>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</si>
  <si>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</si>
  <si>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</si>
  <si>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</si>
  <si>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</si>
  <si>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</si>
  <si>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</si>
  <si>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</si>
  <si>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</si>
  <si>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</si>
  <si>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</si>
  <si>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</si>
  <si>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</si>
  <si>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</si>
  <si>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</si>
  <si>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</si>
  <si>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</si>
  <si>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</si>
  <si>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</si>
  <si>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</si>
  <si>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</si>
  <si>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</si>
  <si>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</si>
  <si>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</si>
  <si>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</si>
  <si>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</si>
  <si>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</si>
  <si>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</si>
  <si>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</si>
  <si>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</si>
  <si>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</si>
  <si>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</si>
  <si>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</si>
  <si>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</si>
  <si>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</si>
  <si>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</si>
  <si>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</si>
  <si>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</si>
  <si>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</si>
  <si>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</si>
  <si>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</si>
  <si>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</si>
  <si>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</si>
  <si>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</si>
  <si>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</si>
  <si>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</si>
  <si>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</si>
  <si>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</si>
  <si>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</si>
  <si>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</si>
  <si>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</si>
  <si>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</si>
  <si>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</si>
  <si>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</si>
  <si>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</si>
  <si>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</si>
  <si>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</si>
  <si>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</si>
  <si>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</si>
  <si>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</si>
  <si>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</si>
  <si>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</si>
  <si>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</si>
  <si>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</si>
  <si>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</si>
  <si>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</si>
  <si>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</si>
  <si>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</si>
  <si>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</si>
  <si>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</si>
  <si>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</si>
  <si>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</si>
  <si>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</si>
  <si>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</si>
  <si>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</si>
  <si>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</si>
  <si>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</si>
  <si>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</si>
  <si>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</si>
  <si>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</si>
  <si>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</si>
  <si>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</si>
  <si>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</si>
  <si>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</si>
  <si>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</si>
  <si>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</si>
  <si>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</si>
  <si>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</si>
  <si>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</si>
  <si>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</si>
  <si>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</si>
  <si>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</si>
  <si>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</si>
  <si>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</si>
  <si>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</si>
  <si>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</si>
  <si>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</si>
  <si>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</si>
  <si>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</si>
  <si>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</si>
  <si>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</si>
  <si>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</si>
  <si>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</si>
  <si>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</si>
  <si>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</si>
  <si>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</si>
  <si>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</si>
  <si>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</si>
  <si>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</si>
  <si>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</si>
  <si>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</si>
  <si>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</si>
  <si>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</si>
  <si>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</si>
  <si>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</si>
  <si>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</si>
  <si>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</si>
  <si>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</si>
  <si>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</si>
  <si>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</si>
  <si>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</si>
  <si>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</si>
  <si>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</si>
  <si>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</si>
  <si>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</si>
  <si>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</si>
  <si>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</si>
  <si>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</si>
  <si>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</si>
  <si>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</si>
  <si>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</si>
  <si>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</si>
  <si>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</si>
  <si>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</si>
  <si>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</si>
  <si>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</si>
  <si>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</si>
  <si>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</si>
  <si>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</si>
  <si>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</si>
  <si>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</si>
  <si>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</si>
  <si>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</si>
  <si>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</si>
  <si>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</si>
  <si>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</si>
  <si>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</si>
  <si>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</si>
  <si>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</si>
  <si>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</si>
  <si>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</si>
  <si>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</si>
  <si>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</si>
  <si>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</si>
  <si>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</si>
  <si>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</si>
  <si>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</si>
  <si>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</si>
  <si>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</si>
  <si>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</si>
  <si>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</si>
  <si>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</si>
  <si>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</si>
  <si>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</si>
  <si>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</si>
  <si>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</si>
  <si>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</si>
  <si>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</si>
  <si>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</si>
  <si>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</si>
  <si>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</si>
  <si>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</si>
  <si>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</si>
  <si>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</si>
  <si>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</si>
  <si>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</si>
  <si>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</si>
  <si>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</si>
  <si>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</si>
  <si>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</si>
  <si>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</si>
  <si>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</si>
  <si>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</si>
  <si>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</si>
  <si>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</si>
  <si>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</si>
  <si>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</si>
  <si>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</si>
  <si>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</si>
  <si>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</si>
  <si>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</si>
  <si>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</si>
  <si>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</si>
  <si>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</si>
  <si>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</si>
  <si>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</si>
  <si>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</si>
  <si>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</si>
  <si>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</si>
  <si>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</si>
  <si>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</si>
  <si>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</si>
  <si>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</si>
  <si>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</si>
  <si>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</si>
  <si>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</si>
  <si>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</si>
  <si>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</si>
  <si>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</si>
  <si>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</si>
  <si>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</si>
  <si>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</si>
  <si>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</si>
  <si>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</si>
  <si>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</si>
  <si>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</si>
  <si>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</si>
  <si>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</si>
  <si>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</si>
  <si>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</si>
  <si>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</si>
  <si>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</si>
  <si>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</si>
  <si>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</si>
  <si>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</si>
  <si>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</si>
  <si>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</si>
  <si>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</si>
  <si>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</si>
  <si>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</si>
  <si>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</si>
  <si>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</si>
  <si>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</si>
  <si>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</si>
  <si>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</si>
  <si>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</si>
  <si>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</si>
  <si>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</si>
  <si>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</si>
  <si>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</si>
  <si>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</si>
  <si>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</si>
  <si>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</si>
  <si>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</si>
  <si>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</si>
  <si>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</si>
  <si>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</si>
  <si>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</si>
  <si>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</si>
  <si>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</si>
  <si>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</si>
  <si>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</si>
  <si>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</si>
  <si>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</si>
  <si>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</si>
  <si>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</si>
  <si>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</si>
  <si>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</si>
  <si>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</si>
  <si>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</si>
  <si>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</si>
  <si>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</si>
  <si>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</si>
  <si>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</si>
  <si>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</si>
  <si>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</si>
  <si>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</si>
  <si>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</si>
  <si>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</si>
  <si>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</si>
  <si>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</si>
  <si>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</si>
  <si>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</si>
  <si>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</si>
  <si>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</si>
  <si>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</si>
  <si>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</si>
  <si>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</si>
  <si>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</si>
  <si>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</si>
  <si>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</si>
  <si>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</si>
  <si>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</si>
  <si>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</si>
  <si>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</si>
  <si>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</si>
  <si>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</si>
  <si>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</si>
  <si>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</si>
  <si>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</si>
  <si>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</si>
  <si>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</si>
  <si>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</si>
  <si>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</si>
  <si>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</si>
  <si>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</si>
  <si>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</si>
  <si>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</si>
  <si>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</si>
  <si>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</si>
  <si>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</si>
  <si>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</si>
  <si>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</si>
  <si>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</si>
  <si>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</si>
  <si>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</si>
  <si>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</si>
  <si>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</si>
  <si>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</si>
  <si>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</si>
  <si>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</si>
  <si>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</si>
  <si>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</si>
  <si>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</si>
  <si>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</si>
  <si>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</si>
  <si>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</si>
  <si>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</si>
  <si>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</si>
  <si>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</si>
  <si>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</si>
  <si>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</si>
  <si>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</si>
  <si>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</si>
  <si>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</si>
  <si>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</si>
  <si>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</si>
  <si>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</si>
  <si>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</si>
  <si>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</si>
  <si>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</si>
  <si>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</si>
  <si>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</si>
  <si>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</si>
  <si>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</si>
  <si>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</si>
  <si>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</si>
  <si>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</si>
  <si>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</si>
  <si>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</si>
  <si>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</si>
  <si>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</si>
  <si>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</si>
  <si>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</si>
  <si>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</si>
  <si>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</si>
  <si>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</si>
  <si>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</si>
  <si>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</si>
  <si>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</si>
  <si>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</si>
  <si>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</si>
  <si>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</si>
  <si>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</si>
  <si>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</si>
  <si>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</si>
  <si>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</si>
  <si>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</si>
  <si>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</si>
  <si>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</si>
  <si>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</si>
  <si>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</si>
  <si>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</si>
  <si>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</si>
  <si>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</si>
  <si>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</si>
  <si>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</si>
  <si>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</si>
  <si>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</si>
  <si>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</si>
  <si>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</si>
  <si>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</si>
  <si>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</si>
  <si>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</si>
  <si>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</si>
  <si>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</si>
  <si>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</si>
  <si>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</si>
  <si>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</si>
  <si>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</si>
  <si>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</si>
  <si>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</si>
  <si>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</si>
  <si>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</si>
  <si>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</si>
  <si>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</si>
  <si>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</si>
  <si>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</si>
  <si>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</si>
  <si>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</si>
  <si>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</si>
  <si>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</si>
  <si>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</si>
  <si>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</si>
  <si>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</si>
  <si>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</si>
  <si>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</si>
  <si>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</si>
  <si>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</si>
  <si>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</si>
  <si>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</si>
  <si>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</si>
  <si>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</si>
  <si>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</si>
  <si>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</si>
  <si>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</si>
  <si>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</si>
  <si>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</si>
  <si>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</si>
  <si>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</si>
  <si>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</si>
  <si>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</si>
  <si>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</si>
  <si>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</si>
  <si>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</si>
  <si>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</si>
  <si>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</si>
  <si>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</si>
  <si>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</si>
  <si>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</si>
  <si>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</si>
  <si>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</si>
  <si>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</si>
  <si>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</si>
  <si>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</si>
  <si>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</si>
  <si>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</si>
  <si>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</si>
  <si>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</si>
  <si>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</si>
  <si>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</si>
  <si>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</si>
  <si>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</si>
  <si>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</si>
  <si>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</si>
  <si>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</si>
  <si>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</si>
  <si>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</si>
  <si>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</si>
  <si>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</si>
  <si>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</si>
  <si>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</si>
  <si>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</si>
  <si>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</si>
  <si>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</si>
  <si>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</si>
  <si>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</si>
  <si>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</si>
  <si>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</si>
  <si>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</si>
  <si>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</si>
  <si>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</si>
  <si>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</si>
  <si>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</si>
  <si>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</si>
  <si>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</si>
  <si>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</si>
  <si>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</si>
  <si>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</si>
  <si>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</si>
  <si>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</si>
  <si>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</si>
  <si>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</si>
  <si>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</si>
  <si>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</si>
  <si>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</si>
  <si>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</si>
  <si>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</si>
  <si>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</si>
  <si>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</si>
  <si>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</si>
  <si>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</si>
  <si>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</si>
  <si>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</si>
  <si>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</si>
  <si>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</si>
  <si>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</si>
  <si>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</si>
  <si>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</si>
  <si>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</si>
  <si>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</si>
  <si>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</si>
  <si>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</si>
  <si>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</si>
  <si>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</si>
  <si>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</si>
  <si>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</si>
  <si>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</si>
  <si>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</si>
  <si>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</si>
  <si>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</si>
  <si>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</si>
  <si>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</si>
  <si>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</si>
  <si>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</si>
  <si>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</si>
  <si>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</si>
  <si>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</si>
  <si>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</si>
  <si>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</si>
  <si>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</si>
  <si>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</si>
  <si>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</si>
  <si>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</si>
  <si>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</si>
  <si>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</si>
  <si>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</si>
  <si>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</si>
  <si>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</si>
  <si>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</si>
  <si>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</si>
  <si>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</si>
  <si>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</si>
  <si>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</si>
  <si>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</si>
  <si>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</si>
  <si>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</si>
  <si>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</si>
  <si>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</si>
  <si>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</si>
  <si>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</si>
  <si>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</si>
  <si>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</si>
  <si>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</si>
  <si>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</si>
  <si>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</si>
  <si>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</si>
  <si>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</si>
  <si>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</si>
  <si>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</si>
  <si>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</si>
  <si>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</si>
  <si>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</si>
  <si>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</si>
  <si>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</si>
  <si>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</si>
  <si>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</si>
  <si>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</si>
  <si>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</si>
  <si>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</si>
  <si>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</si>
  <si>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</si>
  <si>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</si>
  <si>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</si>
  <si>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</si>
  <si>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</si>
  <si>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</si>
  <si>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</si>
  <si>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</si>
  <si>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</si>
  <si>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</si>
  <si>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</si>
  <si>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</si>
  <si>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</si>
  <si>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</si>
  <si>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</si>
  <si>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</si>
  <si>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</si>
  <si>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</si>
  <si>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</si>
  <si>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</si>
  <si>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</si>
  <si>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</si>
  <si>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</si>
  <si>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</si>
  <si>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</si>
  <si>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</si>
  <si>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</si>
  <si>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</si>
  <si>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</si>
  <si>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</si>
  <si>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</si>
  <si>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</si>
  <si>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</si>
  <si>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</si>
  <si>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</si>
  <si>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</si>
  <si>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</si>
  <si>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</si>
  <si>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</si>
  <si>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</si>
  <si>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</si>
  <si>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</si>
  <si>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</si>
  <si>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</si>
  <si>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</si>
  <si>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</si>
  <si>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</si>
  <si>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</si>
  <si>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</si>
  <si>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</si>
  <si>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</si>
  <si>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</si>
  <si>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</si>
  <si>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</si>
  <si>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</si>
  <si>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</si>
  <si>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</si>
  <si>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</si>
  <si>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</si>
  <si>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</si>
  <si>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</si>
  <si>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</si>
  <si>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</si>
  <si>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</si>
  <si>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</si>
  <si>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</si>
  <si>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</si>
  <si>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</si>
  <si>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</si>
  <si>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</si>
  <si>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</si>
  <si>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</si>
  <si>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</si>
  <si>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</si>
  <si>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</si>
  <si>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</si>
  <si>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</si>
  <si>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</si>
  <si>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</si>
  <si>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</si>
  <si>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</si>
  <si>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</si>
  <si>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</si>
  <si>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</si>
  <si>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</si>
  <si>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</si>
  <si>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</si>
  <si>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</si>
  <si>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</si>
  <si>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</si>
  <si>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</si>
  <si>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</si>
  <si>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</si>
  <si>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</si>
  <si>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</si>
  <si>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</si>
  <si>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</si>
  <si>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</si>
  <si>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</si>
  <si>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</si>
  <si>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</si>
  <si>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</si>
  <si>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</si>
  <si>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</si>
  <si>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</si>
  <si>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</si>
  <si>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</si>
  <si>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</si>
  <si>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</si>
  <si>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</si>
  <si>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</si>
  <si>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</si>
  <si>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</si>
  <si>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</si>
  <si>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</si>
  <si>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</si>
  <si>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</si>
  <si>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</si>
  <si>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</si>
  <si>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</si>
  <si>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</si>
  <si>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</si>
  <si>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</si>
  <si>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</si>
  <si>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</si>
  <si>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</si>
  <si>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</si>
  <si>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</si>
  <si>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</si>
  <si>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</si>
  <si>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</si>
  <si>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</si>
  <si>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</si>
  <si>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</si>
  <si>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</si>
  <si>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</si>
  <si>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</si>
  <si>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</si>
  <si>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</si>
  <si>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</si>
  <si>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</si>
  <si>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</si>
  <si>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</si>
  <si>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</si>
  <si>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</si>
  <si>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</si>
  <si>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</si>
  <si>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</si>
  <si>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</si>
  <si>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</si>
  <si>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</si>
  <si>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</si>
  <si>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</si>
  <si>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</si>
  <si>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</si>
  <si>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</si>
  <si>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</si>
  <si>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</si>
  <si>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</si>
  <si>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</si>
  <si>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</si>
  <si>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</si>
  <si>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</si>
  <si>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</si>
  <si>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</si>
  <si>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</si>
  <si>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</si>
  <si>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</si>
  <si>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</si>
  <si>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</si>
  <si>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</si>
  <si>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</si>
  <si>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</si>
  <si>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</si>
  <si>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</si>
  <si>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</si>
  <si>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</si>
  <si>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</si>
  <si>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</si>
  <si>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</si>
  <si>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</si>
  <si>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</si>
  <si>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</si>
  <si>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</si>
  <si>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</si>
  <si>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</si>
  <si>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</si>
  <si>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</si>
  <si>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</si>
  <si>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</si>
  <si>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</si>
  <si>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</si>
  <si>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</si>
  <si>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</si>
  <si>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</si>
  <si>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</si>
  <si>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</si>
  <si>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</si>
  <si>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</si>
  <si>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</si>
  <si>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</si>
  <si>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</si>
  <si>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</si>
  <si>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</si>
  <si>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</si>
  <si>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</si>
  <si>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</si>
  <si>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</si>
  <si>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</si>
  <si>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</si>
  <si>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</si>
  <si>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</si>
  <si>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</si>
  <si>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</si>
  <si>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</si>
  <si>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</si>
  <si>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</si>
  <si>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</si>
  <si>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</si>
  <si>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</si>
  <si>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</si>
  <si>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</si>
  <si>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</si>
  <si>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</si>
  <si>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</si>
  <si>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</si>
  <si>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</si>
  <si>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</si>
  <si>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</si>
  <si>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</si>
  <si>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</si>
  <si>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</si>
  <si>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</si>
  <si>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</si>
  <si>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</si>
  <si>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</si>
  <si>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</si>
  <si>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</si>
  <si>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</si>
  <si>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</si>
  <si>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</si>
  <si>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</si>
  <si>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</si>
  <si>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</si>
  <si>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</si>
  <si>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</si>
  <si>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</si>
  <si>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</si>
  <si>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</si>
  <si>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</si>
  <si>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</si>
  <si>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</si>
  <si>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</si>
  <si>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</si>
  <si>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</si>
  <si>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</si>
  <si>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</si>
  <si>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</si>
  <si>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</si>
  <si>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</si>
  <si>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</si>
  <si>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</si>
  <si>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</si>
  <si>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</si>
  <si>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</si>
  <si>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</si>
  <si>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</si>
  <si>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</si>
  <si>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</si>
  <si>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</si>
  <si>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</si>
  <si>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</si>
  <si>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</si>
  <si>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</si>
  <si>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</si>
  <si>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</si>
  <si>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</si>
  <si>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</si>
  <si>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</si>
  <si>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</si>
  <si>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</si>
  <si>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</si>
  <si>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</si>
  <si>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</si>
  <si>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</si>
  <si>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</si>
  <si>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</si>
  <si>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</si>
  <si>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</si>
  <si>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</si>
  <si>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</si>
  <si>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</si>
  <si>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</si>
  <si>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</si>
  <si>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</si>
  <si>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</si>
  <si>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</si>
  <si>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</si>
  <si>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</si>
  <si>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</si>
  <si>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</si>
  <si>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</si>
  <si>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</si>
  <si>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</si>
  <si>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</si>
  <si>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</si>
  <si>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</si>
  <si>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</si>
  <si>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</si>
  <si>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</si>
  <si>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</si>
  <si>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</si>
  <si>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</si>
  <si>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</si>
  <si>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</si>
  <si>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</si>
  <si>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</si>
  <si>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</si>
  <si>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</si>
  <si>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</si>
  <si>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</si>
  <si>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</si>
  <si>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</si>
  <si>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</si>
  <si>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</si>
  <si>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</si>
  <si>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</si>
  <si>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</si>
  <si>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</si>
  <si>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</si>
  <si>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</si>
  <si>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</si>
  <si>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</si>
  <si>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</si>
  <si>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</si>
  <si>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</si>
  <si>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</si>
  <si>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</si>
  <si>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</si>
  <si>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</si>
  <si>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</si>
  <si>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</si>
  <si>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</si>
  <si>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</si>
  <si>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</si>
  <si>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</si>
  <si>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</si>
  <si>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</si>
  <si>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</si>
  <si>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</si>
  <si>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</si>
  <si>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</si>
  <si>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</si>
  <si>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</si>
  <si>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</si>
  <si>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</si>
  <si>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</si>
  <si>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</si>
  <si>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</si>
  <si>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</si>
  <si>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</si>
  <si>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</si>
  <si>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</si>
  <si>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</si>
  <si>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</si>
  <si>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</si>
  <si>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</si>
  <si>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</si>
  <si>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</si>
  <si>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</si>
  <si>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</si>
  <si>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</si>
  <si>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</si>
  <si>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</si>
  <si>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</si>
  <si>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</si>
  <si>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</si>
  <si>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</si>
  <si>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</si>
  <si>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</si>
  <si>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</si>
  <si>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</si>
  <si>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</si>
  <si>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</si>
  <si>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</si>
  <si>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</si>
  <si>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</si>
  <si>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</si>
  <si>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</si>
  <si>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</si>
  <si>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</si>
  <si>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</si>
  <si>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</si>
  <si>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</si>
  <si>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</si>
  <si>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</si>
  <si>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</si>
  <si>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</si>
  <si>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</si>
  <si>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</si>
  <si>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</si>
  <si>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</si>
  <si>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</si>
  <si>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</si>
  <si>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</si>
  <si>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</si>
  <si>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</si>
  <si>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</si>
  <si>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</si>
  <si>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</si>
  <si>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</si>
  <si>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</si>
  <si>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</si>
  <si>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</si>
  <si>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</si>
  <si>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</si>
  <si>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</si>
  <si>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</si>
  <si>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</si>
  <si>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</si>
  <si>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</si>
  <si>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</si>
  <si>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</si>
  <si>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</si>
  <si>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</si>
  <si>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</si>
  <si>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</si>
  <si>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</si>
  <si>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</si>
  <si>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</si>
  <si>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</si>
  <si>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</si>
  <si>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</si>
  <si>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</si>
  <si>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</si>
  <si>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</si>
  <si>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</si>
  <si>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</si>
  <si>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</si>
  <si>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</si>
  <si>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</si>
  <si>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</si>
  <si>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</si>
  <si>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</si>
  <si>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</si>
  <si>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</si>
  <si>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</si>
  <si>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</si>
  <si>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</si>
  <si>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</si>
  <si>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</si>
  <si>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</si>
  <si>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</si>
  <si>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</si>
  <si>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</si>
  <si>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</si>
  <si>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</si>
  <si>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</si>
  <si>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</si>
  <si>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</si>
  <si>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</si>
  <si>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</si>
  <si>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</si>
  <si>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</si>
  <si>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</si>
  <si>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</si>
  <si>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</si>
  <si>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</si>
  <si>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</si>
  <si>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</si>
  <si>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</si>
  <si>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</si>
  <si>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</si>
  <si>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</si>
  <si>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</si>
  <si>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</si>
  <si>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</si>
  <si>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</si>
  <si>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</si>
  <si>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</si>
  <si>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</si>
  <si>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</si>
  <si>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</si>
  <si>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</si>
  <si>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</si>
  <si>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</si>
  <si>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</si>
  <si>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</si>
  <si>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</si>
  <si>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</si>
  <si>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</si>
  <si>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</si>
  <si>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</si>
  <si>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</si>
  <si>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</si>
  <si>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</si>
  <si>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</si>
  <si>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</si>
  <si>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</si>
  <si>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</si>
  <si>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</si>
  <si>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</si>
  <si>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</si>
  <si>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</si>
  <si>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</si>
  <si>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</si>
  <si>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</si>
  <si>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</si>
  <si>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</si>
  <si>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</si>
  <si>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</si>
  <si>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</si>
  <si>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</si>
  <si>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</si>
  <si>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</si>
  <si>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</si>
  <si>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</si>
  <si>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</si>
  <si>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</si>
  <si>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</si>
  <si>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</si>
  <si>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</si>
  <si>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</si>
  <si>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</si>
  <si>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</si>
  <si>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</si>
  <si>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</si>
  <si>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</si>
  <si>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</si>
  <si>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</si>
  <si>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</si>
  <si>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</si>
  <si>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</si>
  <si>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</si>
  <si>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</si>
  <si>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</si>
  <si>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</si>
  <si>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</si>
  <si>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</si>
  <si>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</si>
  <si>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</si>
  <si>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</si>
  <si>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</si>
  <si>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</si>
  <si>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</si>
  <si>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</si>
  <si>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</si>
  <si>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</si>
  <si>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</si>
  <si>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</si>
  <si>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</si>
  <si>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</si>
  <si>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</si>
  <si>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</si>
  <si>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</si>
  <si>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</si>
  <si>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</si>
  <si>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</si>
  <si>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</si>
  <si>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</si>
  <si>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</si>
  <si>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</si>
  <si>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</si>
  <si>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</si>
  <si>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</si>
  <si>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</si>
  <si>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</si>
  <si>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</si>
  <si>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</si>
  <si>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</si>
  <si>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</si>
  <si>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</si>
  <si>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</si>
  <si>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</si>
  <si>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</si>
  <si>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</si>
  <si>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</si>
  <si>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</si>
  <si>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</si>
  <si>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</si>
  <si>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</si>
  <si>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</si>
  <si>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</si>
  <si>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</si>
  <si>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</si>
  <si>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</si>
  <si>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</si>
  <si>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</si>
  <si>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</si>
  <si>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</si>
  <si>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</si>
  <si>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</si>
  <si>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</si>
  <si>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</si>
  <si>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</si>
  <si>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</si>
  <si>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</si>
  <si>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</si>
  <si>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</si>
  <si>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</si>
  <si>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</si>
  <si>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</si>
  <si>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</si>
  <si>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</si>
  <si>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</si>
  <si>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</si>
  <si>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</si>
  <si>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</si>
  <si>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</si>
  <si>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</si>
  <si>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</si>
  <si>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</si>
  <si>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</si>
  <si>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</si>
  <si>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</si>
  <si>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</si>
  <si>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</si>
  <si>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</si>
  <si>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</si>
  <si>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</si>
  <si>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</si>
  <si>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</si>
  <si>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</si>
  <si>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</si>
  <si>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</si>
  <si>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</si>
  <si>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</si>
  <si>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</si>
  <si>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</si>
  <si>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</si>
  <si>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</si>
  <si>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</si>
  <si>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</si>
  <si>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</si>
  <si>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</si>
  <si>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</si>
  <si>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</si>
  <si>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</si>
  <si>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</si>
  <si>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</si>
  <si>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</si>
  <si>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</si>
  <si>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</si>
  <si>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</si>
  <si>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</si>
  <si>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</si>
  <si>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</si>
  <si>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</si>
  <si>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</si>
  <si>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</si>
  <si>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</si>
  <si>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</si>
  <si>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</si>
  <si>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</si>
  <si>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</si>
  <si>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</si>
  <si>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</si>
  <si>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</si>
  <si>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</si>
  <si>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</si>
  <si>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</si>
  <si>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</si>
  <si>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</si>
  <si>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</si>
  <si>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</si>
  <si>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</si>
  <si>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</si>
  <si>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</si>
  <si>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</si>
  <si>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</si>
  <si>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</si>
  <si>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</si>
  <si>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</si>
  <si>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</si>
  <si>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</si>
  <si>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</si>
  <si>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</si>
  <si>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</si>
  <si>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</si>
  <si>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</si>
  <si>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</si>
  <si>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</si>
  <si>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</si>
  <si>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</si>
  <si>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</si>
  <si>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</si>
  <si>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</si>
  <si>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</si>
  <si>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</si>
  <si>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</si>
  <si>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</si>
  <si>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</si>
  <si>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</si>
  <si>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</si>
  <si>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</si>
  <si>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</si>
  <si>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</si>
  <si>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</si>
  <si>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</si>
  <si>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</si>
  <si>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</si>
  <si>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</si>
  <si>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</si>
  <si>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</si>
  <si>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</si>
  <si>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</si>
  <si>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</si>
  <si>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</si>
  <si>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</si>
  <si>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</si>
  <si>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</si>
  <si>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</si>
  <si>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</si>
  <si>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</si>
  <si>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</si>
  <si>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</si>
  <si>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</si>
  <si>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</si>
  <si>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</si>
  <si>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</si>
  <si>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</si>
  <si>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</si>
  <si>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</si>
  <si>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</si>
  <si>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</si>
  <si>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</si>
  <si>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</si>
  <si>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</si>
  <si>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</si>
  <si>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</si>
  <si>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</si>
  <si>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</si>
  <si>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</si>
  <si>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</si>
  <si>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</si>
  <si>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</si>
  <si>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</si>
  <si>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</si>
  <si>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</si>
  <si>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</si>
  <si>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</si>
  <si>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</si>
  <si>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</si>
  <si>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</si>
  <si>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</si>
  <si>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</si>
  <si>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</si>
  <si>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</si>
  <si>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</si>
  <si>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</si>
  <si>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</si>
  <si>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</si>
  <si>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</si>
  <si>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</si>
  <si>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</si>
  <si>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</si>
  <si>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</si>
  <si>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</si>
  <si>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</si>
  <si>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</si>
  <si>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</si>
  <si>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</si>
  <si>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</si>
  <si>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</si>
  <si>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</si>
  <si>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</si>
  <si>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</si>
  <si>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</si>
  <si>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</si>
  <si>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</si>
  <si>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</si>
  <si>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</si>
  <si>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</si>
  <si>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</si>
  <si>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</si>
  <si>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</si>
  <si>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</si>
  <si>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</si>
  <si>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</si>
  <si>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</si>
  <si>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</si>
  <si>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</si>
  <si>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</si>
  <si>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</si>
  <si>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</si>
  <si>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</si>
  <si>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</si>
  <si>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</si>
  <si>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</si>
  <si>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</si>
  <si>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</si>
  <si>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</si>
  <si>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</si>
  <si>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</si>
  <si>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</si>
  <si>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</si>
  <si>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</si>
  <si>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</si>
  <si>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</si>
  <si>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</si>
  <si>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</si>
  <si>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</si>
  <si>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</si>
  <si>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</si>
  <si>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</si>
  <si>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</si>
  <si>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</si>
  <si>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</si>
  <si>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</si>
  <si>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</si>
  <si>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</si>
  <si>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</si>
  <si>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</si>
  <si>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</si>
  <si>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</si>
  <si>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</si>
  <si>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</si>
  <si>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</si>
  <si>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</si>
  <si>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</si>
  <si>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</si>
  <si>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</si>
  <si>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</si>
  <si>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</si>
  <si>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</si>
  <si>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</si>
  <si>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</si>
  <si>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</si>
  <si>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</si>
  <si>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</si>
  <si>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</si>
  <si>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</si>
  <si>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</si>
  <si>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</si>
  <si>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</si>
  <si>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</si>
  <si>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</si>
  <si>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</si>
  <si>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</si>
  <si>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</si>
  <si>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</si>
  <si>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</si>
  <si>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</si>
  <si>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</si>
  <si>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</si>
  <si>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</si>
  <si>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</si>
  <si>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</si>
  <si>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</si>
  <si>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</si>
  <si>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</si>
  <si>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</si>
  <si>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</si>
  <si>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</si>
  <si>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</si>
  <si>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</si>
  <si>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</si>
  <si>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</si>
  <si>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</si>
  <si>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</si>
  <si>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</si>
  <si>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</si>
  <si>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</si>
  <si>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</si>
  <si>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</si>
  <si>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</si>
  <si>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</si>
  <si>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</si>
  <si>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</si>
  <si>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</si>
  <si>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</si>
  <si>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</si>
  <si>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</si>
  <si>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</si>
  <si>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</si>
  <si>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</si>
  <si>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</si>
  <si>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</si>
  <si>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</si>
  <si>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</si>
  <si>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</si>
  <si>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</si>
  <si>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</si>
  <si>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</si>
  <si>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</si>
  <si>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</si>
  <si>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</si>
  <si>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</si>
  <si>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</si>
  <si>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</si>
  <si>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</si>
  <si>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</si>
  <si>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</si>
  <si>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</si>
  <si>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</si>
  <si>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</si>
  <si>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</si>
  <si>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</si>
  <si>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</si>
  <si>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</si>
  <si>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</si>
  <si>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</si>
  <si>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</si>
  <si>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</si>
  <si>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</si>
  <si>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</si>
  <si>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</si>
  <si>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</si>
  <si>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</si>
  <si>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</si>
  <si>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</si>
  <si>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</si>
  <si>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</si>
  <si>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</si>
  <si>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</si>
  <si>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</si>
  <si>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</si>
  <si>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</si>
  <si>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</si>
  <si>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</si>
  <si>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</si>
  <si>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</si>
  <si>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</si>
  <si>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</si>
  <si>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</si>
  <si>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</si>
  <si>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</si>
  <si>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</si>
  <si>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</si>
  <si>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</si>
  <si>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</si>
  <si>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</si>
  <si>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</si>
  <si>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</si>
  <si>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</si>
  <si>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</si>
  <si>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</si>
  <si>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</si>
  <si>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</si>
  <si>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</si>
  <si>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</si>
  <si>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</si>
  <si>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</si>
  <si>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</si>
  <si>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</si>
  <si>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</si>
  <si>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</si>
  <si>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</si>
  <si>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</si>
  <si>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</si>
  <si>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</si>
  <si>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</si>
  <si>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</si>
  <si>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</si>
  <si>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</si>
  <si>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</si>
  <si>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</si>
  <si>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</si>
  <si>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</si>
  <si>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</si>
  <si>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</si>
  <si>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</si>
  <si>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</si>
  <si>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</si>
  <si>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</si>
  <si>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</si>
  <si>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</si>
  <si>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</si>
  <si>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</si>
  <si>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</si>
  <si>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</si>
  <si>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</si>
  <si>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</si>
  <si>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</si>
  <si>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</si>
  <si>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</si>
  <si>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</si>
  <si>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</si>
  <si>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</si>
  <si>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</si>
  <si>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</si>
  <si>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</si>
  <si>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</si>
  <si>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</si>
  <si>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</si>
  <si>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</si>
  <si>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</si>
  <si>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</si>
  <si>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</si>
  <si>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</si>
  <si>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</si>
  <si>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</si>
  <si>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</si>
  <si>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</si>
  <si>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</si>
  <si>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</si>
  <si>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</si>
  <si>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</si>
  <si>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</si>
  <si>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</si>
  <si>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</si>
  <si>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</si>
  <si>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</si>
  <si>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</si>
  <si>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</si>
  <si>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</si>
  <si>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</si>
  <si>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</si>
  <si>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</si>
  <si>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</si>
  <si>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</si>
  <si>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</si>
  <si>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</si>
  <si>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</si>
  <si>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</si>
  <si>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</si>
  <si>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</si>
  <si>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</si>
  <si>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</si>
  <si>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</si>
  <si>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</si>
  <si>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</si>
  <si>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</si>
  <si>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</si>
  <si>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</si>
  <si>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</si>
  <si>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</si>
  <si>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</si>
  <si>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</si>
  <si>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</si>
  <si>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</si>
  <si>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</si>
  <si>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</si>
  <si>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</si>
  <si>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</si>
  <si>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</si>
  <si>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</si>
  <si>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</si>
  <si>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</si>
  <si>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</si>
  <si>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</si>
  <si>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</si>
  <si>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</si>
  <si>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</si>
  <si>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</si>
  <si>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</si>
  <si>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</si>
  <si>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</si>
  <si>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</si>
  <si>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</si>
  <si>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</si>
  <si>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</si>
  <si>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</si>
  <si>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</si>
  <si>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</si>
  <si>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</si>
  <si>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</si>
  <si>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</si>
  <si>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</si>
  <si>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</si>
  <si>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</si>
  <si>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</si>
  <si>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</si>
  <si>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</si>
  <si>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</si>
  <si>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</si>
  <si>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</si>
  <si>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</si>
  <si>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</si>
  <si>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</si>
  <si>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</si>
  <si>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</si>
  <si>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</si>
  <si>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</si>
  <si>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</si>
  <si>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</si>
  <si>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</si>
  <si>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</si>
  <si>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</si>
  <si>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</si>
  <si>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</si>
  <si>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</si>
  <si>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</si>
  <si>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</si>
  <si>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</si>
  <si>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</si>
  <si>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</si>
  <si>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</si>
  <si>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</si>
  <si>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</si>
  <si>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</si>
  <si>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</si>
  <si>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</si>
  <si>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</si>
  <si>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</si>
  <si>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</si>
  <si>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</si>
  <si>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</si>
  <si>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</si>
  <si>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</si>
  <si>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</si>
  <si>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</si>
  <si>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</si>
  <si>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</si>
  <si>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</si>
  <si>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</si>
  <si>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</si>
  <si>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</si>
  <si>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</si>
  <si>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</si>
  <si>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</si>
  <si>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</si>
  <si>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</si>
  <si>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</si>
  <si>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</si>
  <si>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</si>
  <si>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</si>
  <si>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</si>
  <si>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</si>
  <si>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</si>
  <si>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</si>
  <si>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</si>
  <si>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</si>
  <si>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</si>
  <si>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</si>
  <si>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</si>
  <si>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</si>
  <si>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</si>
  <si>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</si>
  <si>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</si>
  <si>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</si>
  <si>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</si>
  <si>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</si>
  <si>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</si>
  <si>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</si>
  <si>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</si>
  <si>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</si>
  <si>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</si>
  <si>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</si>
  <si>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</si>
  <si>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</si>
  <si>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</si>
  <si>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</si>
  <si>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</si>
  <si>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</si>
  <si>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</si>
  <si>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</si>
  <si>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</si>
  <si>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</si>
  <si>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</si>
  <si>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</si>
  <si>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</si>
  <si>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</si>
  <si>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</si>
  <si>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</si>
  <si>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</si>
  <si>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</si>
  <si>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</si>
  <si>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</si>
  <si>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</si>
  <si>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</si>
  <si>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</si>
  <si>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</si>
  <si>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</si>
  <si>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</si>
  <si>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</si>
  <si>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</si>
  <si>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</si>
  <si>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</si>
  <si>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</si>
  <si>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</si>
  <si>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</si>
  <si>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</si>
  <si>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</si>
  <si>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</si>
  <si>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</si>
  <si>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</si>
  <si>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</si>
  <si>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</si>
  <si>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</si>
  <si>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</si>
  <si>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</si>
  <si>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</si>
  <si>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</si>
  <si>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</si>
  <si>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</si>
  <si>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</si>
  <si>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</si>
  <si>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</si>
  <si>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</si>
  <si>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</si>
  <si>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</si>
  <si>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</si>
  <si>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</si>
  <si>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</si>
  <si>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</si>
  <si>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</si>
  <si>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</si>
  <si>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</si>
  <si>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</si>
  <si>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</si>
  <si>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</si>
  <si>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</si>
  <si>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</si>
  <si>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</si>
  <si>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</si>
  <si>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</si>
  <si>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</si>
  <si>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</si>
  <si>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</si>
  <si>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</si>
  <si>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</si>
  <si>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</si>
  <si>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</si>
  <si>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</si>
  <si>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</si>
  <si>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</si>
  <si>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</si>
  <si>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</si>
  <si>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</si>
  <si>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</si>
  <si>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</si>
  <si>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</si>
  <si>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</si>
  <si>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</si>
  <si>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</si>
  <si>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</si>
  <si>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</si>
  <si>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</si>
  <si>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</si>
  <si>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</si>
  <si>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</si>
  <si>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</si>
  <si>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</si>
  <si>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</si>
  <si>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</si>
  <si>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</si>
  <si>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</si>
  <si>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</si>
  <si>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</si>
  <si>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</si>
  <si>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</si>
  <si>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</si>
  <si>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</si>
  <si>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</si>
  <si>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</si>
  <si>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</si>
  <si>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</si>
  <si>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</si>
  <si>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</si>
  <si>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</si>
  <si>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</si>
  <si>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</si>
  <si>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</si>
  <si>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</si>
  <si>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</si>
  <si>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</si>
  <si>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</si>
  <si>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</si>
  <si>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</si>
  <si>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</si>
  <si>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</si>
  <si>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</si>
  <si>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</si>
  <si>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</si>
  <si>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</si>
  <si>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</si>
  <si>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</si>
  <si>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</si>
  <si>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</si>
  <si>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</si>
  <si>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</si>
  <si>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</si>
  <si>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</si>
  <si>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</si>
  <si>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</si>
  <si>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</si>
  <si>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</si>
  <si>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</si>
  <si>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</si>
  <si>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</si>
  <si>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</si>
  <si>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</si>
  <si>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</si>
  <si>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</si>
  <si>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</si>
  <si>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</si>
  <si>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</si>
  <si>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</si>
  <si>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</si>
  <si>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</si>
  <si>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</si>
  <si>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</si>
  <si>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</si>
  <si>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</si>
  <si>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</si>
  <si>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</si>
  <si>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</si>
  <si>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</si>
  <si>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</si>
  <si>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</si>
  <si>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</si>
  <si>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</si>
  <si>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</si>
  <si>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</si>
  <si>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</si>
  <si>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</si>
  <si>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</si>
  <si>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</si>
  <si>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</si>
  <si>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</si>
  <si>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</si>
  <si>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</si>
  <si>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</si>
  <si>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</si>
  <si>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</si>
  <si>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</si>
  <si>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</si>
  <si>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</si>
  <si>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</si>
  <si>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</si>
  <si>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</si>
  <si>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</si>
  <si>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</si>
  <si>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</si>
  <si>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</si>
  <si>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</si>
  <si>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</si>
  <si>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</si>
  <si>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</si>
  <si>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</si>
  <si>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</si>
  <si>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</si>
  <si>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</si>
  <si>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</si>
  <si>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</si>
  <si>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</si>
  <si>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</si>
  <si>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</si>
  <si>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</si>
  <si>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</si>
  <si>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</si>
  <si>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</si>
  <si>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</si>
  <si>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</si>
  <si>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</si>
  <si>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</si>
  <si>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</si>
  <si>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</si>
  <si>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</si>
  <si>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</si>
  <si>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</si>
  <si>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</si>
  <si>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</si>
  <si>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</si>
  <si>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</si>
  <si>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</si>
  <si>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</si>
  <si>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</si>
  <si>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</si>
  <si>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</si>
  <si>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</si>
  <si>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</si>
  <si>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</si>
  <si>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</si>
  <si>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</si>
  <si>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</si>
  <si>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</si>
  <si>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</si>
  <si>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</si>
  <si>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</si>
  <si>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</si>
  <si>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</si>
  <si>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</si>
  <si>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</si>
  <si>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</si>
  <si>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</si>
  <si>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</si>
  <si>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</si>
  <si>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</si>
  <si>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</si>
  <si>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</si>
  <si>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</si>
  <si>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</si>
  <si>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</si>
  <si>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</si>
  <si>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</si>
  <si>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</si>
  <si>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</si>
  <si>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</si>
  <si>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</si>
  <si>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</si>
  <si>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</si>
  <si>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</si>
  <si>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</si>
  <si>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</si>
  <si>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</si>
  <si>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</si>
  <si>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</si>
  <si>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</si>
  <si>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</si>
  <si>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</si>
  <si>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</si>
  <si>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</si>
  <si>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</si>
  <si>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</si>
  <si>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</si>
  <si>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</si>
  <si>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</si>
  <si>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</si>
  <si>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</si>
  <si>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</si>
  <si>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</si>
  <si>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</si>
  <si>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</si>
  <si>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</si>
  <si>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</si>
  <si>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</si>
  <si>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</si>
  <si>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</si>
  <si>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</si>
  <si>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</si>
  <si>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</si>
  <si>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</si>
  <si>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</si>
  <si>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</si>
  <si>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</si>
  <si>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</si>
  <si>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</si>
  <si>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</si>
  <si>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</si>
  <si>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</si>
  <si>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</si>
  <si>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</si>
  <si>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</si>
  <si>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</si>
  <si>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</si>
  <si>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</si>
  <si>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</si>
  <si>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</si>
  <si>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</si>
  <si>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</si>
  <si>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</si>
  <si>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</si>
  <si>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</si>
  <si>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</si>
  <si>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</si>
  <si>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</si>
  <si>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</si>
  <si>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</si>
  <si>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</si>
  <si>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</si>
  <si>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</si>
  <si>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</si>
  <si>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</si>
  <si>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</si>
  <si>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</si>
  <si>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</si>
  <si>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</si>
  <si>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</si>
  <si>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</si>
  <si>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</si>
  <si>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</si>
  <si>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</si>
  <si>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</si>
  <si>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</si>
  <si>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</si>
  <si>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</si>
  <si>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</si>
  <si>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</si>
  <si>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</si>
  <si>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</si>
  <si>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</si>
  <si>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</si>
  <si>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</si>
  <si>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</si>
  <si>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</si>
  <si>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</si>
  <si>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</si>
  <si>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</si>
  <si>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</si>
  <si>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</si>
  <si>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</si>
  <si>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</si>
  <si>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</si>
  <si>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</si>
  <si>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</si>
  <si>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</si>
  <si>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</si>
  <si>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</si>
  <si>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</si>
  <si>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</si>
  <si>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</si>
  <si>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</si>
  <si>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</si>
  <si>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</si>
  <si>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</si>
  <si>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</si>
  <si>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</si>
  <si>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</si>
  <si>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</si>
  <si>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</si>
  <si>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</si>
  <si>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</si>
  <si>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</si>
  <si>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</si>
  <si>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</si>
  <si>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</si>
  <si>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</si>
  <si>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</si>
  <si>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</si>
  <si>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</si>
  <si>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</si>
  <si>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</si>
  <si>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</si>
  <si>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</si>
  <si>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</si>
  <si>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</si>
  <si>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</si>
  <si>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</si>
  <si>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</si>
  <si>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</si>
  <si>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</si>
  <si>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</si>
  <si>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</si>
  <si>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</si>
  <si>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</si>
  <si>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</si>
  <si>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</si>
  <si>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</si>
  <si>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</si>
  <si>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</si>
  <si>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</si>
  <si>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</si>
  <si>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</si>
  <si>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</si>
  <si>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</si>
  <si>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</si>
  <si>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</si>
  <si>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</si>
  <si>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</si>
  <si>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</si>
  <si>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</si>
  <si>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</si>
  <si>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</si>
  <si>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</si>
  <si>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</si>
  <si>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</si>
  <si>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</si>
  <si>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</si>
  <si>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</si>
  <si>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</si>
  <si>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</si>
  <si>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</si>
  <si>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</si>
  <si>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</si>
  <si>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</si>
  <si>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</si>
  <si>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</si>
  <si>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</si>
  <si>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</si>
  <si>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</si>
  <si>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</si>
  <si>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</si>
  <si>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</si>
  <si>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</si>
  <si>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</si>
  <si>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</si>
  <si>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</si>
  <si>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</si>
  <si>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</si>
  <si>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</si>
  <si>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</si>
  <si>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</si>
  <si>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</si>
  <si>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</si>
  <si>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</si>
  <si>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</si>
  <si>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</si>
  <si>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</si>
  <si>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</si>
  <si>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</si>
  <si>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</si>
  <si>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</si>
  <si>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</si>
  <si>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</si>
  <si>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</si>
  <si>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</si>
  <si>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</si>
  <si>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</si>
  <si>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</si>
  <si>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</si>
  <si>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</si>
  <si>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</si>
  <si>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</si>
  <si>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</si>
  <si>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</si>
  <si>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</si>
  <si>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</si>
  <si>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</si>
  <si>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</si>
  <si>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</si>
  <si>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</si>
  <si>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</si>
  <si>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</si>
  <si>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</si>
  <si>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</si>
  <si>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</si>
  <si>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</si>
  <si>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</si>
  <si>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</si>
  <si>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</si>
  <si>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</si>
  <si>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</si>
  <si>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</si>
  <si>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</si>
  <si>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</si>
  <si>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</si>
  <si>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</si>
  <si>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</si>
  <si>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</si>
  <si>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</si>
  <si>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</si>
  <si>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</si>
  <si>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</si>
  <si>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</si>
  <si>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</si>
  <si>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</si>
  <si>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</si>
  <si>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</si>
  <si>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</si>
  <si>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</si>
  <si>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</si>
  <si>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</si>
  <si>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</si>
  <si>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</si>
  <si>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</si>
  <si>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</si>
  <si>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</si>
  <si>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</si>
  <si>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</si>
  <si>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</si>
  <si>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</si>
  <si>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</si>
  <si>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</si>
  <si>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</si>
  <si>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</si>
  <si>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</si>
  <si>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</si>
  <si>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</si>
  <si>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</si>
  <si>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</si>
  <si>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</si>
  <si>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</si>
  <si>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</si>
  <si>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</si>
  <si>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</si>
  <si>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</si>
  <si>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</si>
  <si>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</si>
  <si>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</si>
  <si>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</si>
  <si>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</si>
  <si>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</si>
  <si>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</si>
  <si>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</si>
  <si>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</si>
  <si>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</si>
  <si>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</si>
  <si>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</si>
  <si>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</si>
  <si>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</si>
  <si>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</si>
  <si>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</si>
  <si>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</si>
  <si>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</si>
  <si>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</si>
  <si>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</si>
  <si>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</si>
  <si>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</si>
  <si>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</si>
  <si>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</si>
  <si>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</si>
  <si>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</si>
  <si>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</si>
  <si>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</si>
  <si>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</si>
  <si>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</si>
  <si>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</si>
  <si>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</si>
  <si>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</si>
  <si>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</si>
  <si>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</si>
  <si>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</si>
  <si>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</si>
  <si>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</si>
  <si>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</si>
  <si>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</si>
  <si>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</si>
  <si>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</si>
  <si>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</si>
  <si>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</si>
  <si>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</si>
  <si>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</si>
  <si>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</si>
  <si>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</si>
  <si>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</si>
  <si>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</si>
  <si>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</si>
  <si>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</si>
  <si>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</si>
  <si>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</si>
  <si>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</si>
  <si>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</si>
  <si>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</si>
  <si>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</si>
  <si>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</si>
  <si>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</si>
  <si>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</si>
  <si>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</si>
  <si>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</si>
  <si>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</si>
  <si>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</si>
  <si>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</si>
  <si>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</si>
  <si>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</si>
  <si>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</si>
  <si>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</si>
  <si>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</si>
  <si>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</si>
  <si>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</si>
  <si>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</si>
  <si>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</si>
  <si>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</si>
  <si>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</si>
  <si>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</si>
  <si>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</si>
  <si>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</si>
  <si>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</si>
  <si>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</si>
  <si>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</si>
  <si>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</si>
  <si>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</si>
  <si>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</si>
  <si>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</si>
  <si>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</si>
  <si>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</si>
  <si>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</si>
  <si>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</si>
  <si>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</si>
  <si>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</si>
  <si>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</si>
  <si>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</si>
  <si>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</si>
  <si>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</si>
  <si>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</si>
  <si>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</si>
  <si>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</si>
  <si>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</si>
  <si>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</si>
  <si>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</si>
  <si>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</si>
  <si>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</si>
  <si>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</si>
  <si>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</si>
  <si>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</si>
  <si>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</si>
  <si>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</si>
  <si>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</si>
  <si>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</si>
  <si>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</si>
  <si>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</si>
  <si>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</si>
  <si>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</si>
  <si>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</si>
  <si>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</si>
  <si>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</si>
  <si>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</si>
  <si>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</si>
  <si>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</si>
  <si>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</si>
  <si>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</si>
  <si>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</si>
  <si>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</si>
  <si>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</si>
  <si>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</si>
  <si>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</si>
  <si>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</si>
  <si>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</si>
  <si>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</si>
  <si>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</si>
  <si>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</si>
  <si>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</si>
  <si>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</si>
  <si>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</si>
  <si>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</si>
  <si>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</si>
  <si>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</si>
  <si>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</si>
  <si>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</si>
  <si>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</si>
  <si>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</si>
  <si>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</si>
  <si>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</si>
  <si>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</si>
  <si>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</si>
  <si>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</si>
  <si>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</si>
  <si>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</si>
  <si>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</si>
  <si>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</si>
  <si>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</si>
  <si>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</si>
  <si>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</si>
  <si>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</si>
  <si>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</si>
  <si>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</si>
  <si>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</si>
  <si>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</si>
  <si>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</si>
  <si>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</si>
  <si>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</si>
  <si>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</si>
  <si>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</si>
  <si>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</si>
  <si>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</si>
  <si>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</si>
  <si>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</si>
  <si>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</si>
  <si>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</si>
  <si>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</si>
  <si>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</si>
  <si>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</si>
  <si>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</si>
  <si>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</si>
  <si>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</si>
  <si>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</si>
  <si>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</si>
  <si>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</si>
  <si>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</si>
  <si>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</si>
  <si>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</si>
  <si>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</si>
  <si>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</si>
  <si>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</si>
  <si>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</si>
  <si>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</si>
  <si>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</si>
  <si>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</si>
  <si>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</si>
  <si>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</si>
  <si>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</si>
  <si>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</si>
  <si>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</si>
  <si>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</si>
  <si>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</si>
  <si>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</si>
  <si>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</si>
  <si>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</si>
  <si>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</si>
  <si>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</si>
  <si>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</si>
  <si>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</si>
  <si>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</si>
  <si>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</si>
  <si>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</si>
  <si>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</si>
  <si>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</si>
  <si>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</si>
  <si>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</si>
  <si>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</si>
  <si>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</si>
  <si>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</si>
  <si>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</si>
  <si>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</si>
  <si>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</si>
  <si>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</si>
  <si>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</si>
  <si>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</si>
  <si>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</si>
  <si>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</si>
  <si>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</si>
  <si>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</si>
  <si>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</si>
  <si>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</si>
  <si>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</si>
  <si>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</si>
  <si>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</si>
  <si>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</si>
  <si>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</si>
  <si>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</si>
  <si>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</si>
  <si>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</si>
  <si>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</si>
  <si>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</si>
  <si>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</si>
  <si>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</si>
  <si>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</si>
  <si>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</si>
  <si>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</si>
  <si>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</si>
  <si>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</si>
  <si>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</si>
  <si>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</si>
  <si>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</si>
  <si>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</si>
  <si>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</si>
  <si>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</si>
  <si>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</si>
  <si>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</si>
  <si>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</si>
  <si>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</si>
  <si>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</si>
  <si>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</si>
  <si>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</si>
  <si>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</si>
  <si>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</si>
  <si>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</si>
  <si>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</si>
  <si>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</si>
  <si>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</si>
  <si>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</si>
  <si>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</si>
  <si>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</si>
  <si>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</si>
  <si>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</si>
  <si>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</si>
  <si>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</si>
  <si>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</si>
  <si>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</si>
  <si>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</si>
  <si>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</si>
  <si>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</si>
  <si>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</si>
  <si>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</si>
  <si>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</si>
  <si>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</si>
  <si>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</si>
  <si>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</si>
  <si>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</si>
  <si>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</si>
  <si>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</si>
  <si>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</si>
  <si>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</si>
  <si>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</si>
  <si>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</si>
  <si>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</si>
  <si>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</si>
  <si>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</si>
  <si>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</si>
  <si>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</si>
  <si>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</si>
  <si>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</si>
  <si>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</si>
  <si>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</si>
  <si>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</si>
  <si>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</si>
  <si>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</si>
  <si>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</si>
  <si>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</si>
  <si>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</si>
  <si>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</si>
  <si>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</si>
  <si>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</si>
  <si>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</si>
  <si>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</si>
  <si>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</si>
  <si>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</si>
  <si>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</si>
  <si>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</si>
  <si>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</si>
  <si>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</si>
  <si>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</si>
  <si>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</si>
  <si>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</si>
  <si>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</si>
  <si>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</si>
  <si>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</si>
  <si>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</si>
  <si>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</si>
  <si>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</si>
  <si>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</si>
  <si>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</si>
  <si>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</si>
  <si>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</si>
  <si>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</si>
  <si>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</si>
  <si>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</si>
  <si>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</si>
  <si>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</si>
  <si>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</si>
  <si>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</si>
  <si>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</si>
  <si>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</si>
  <si>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</si>
  <si>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</si>
  <si>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</si>
  <si>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</si>
  <si>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</si>
  <si>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</si>
  <si>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</si>
  <si>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</si>
  <si>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</si>
  <si>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</si>
  <si>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</si>
  <si>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</si>
  <si>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</si>
  <si>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</si>
  <si>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</si>
  <si>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</si>
  <si>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</si>
  <si>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</si>
  <si>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</si>
  <si>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</si>
  <si>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</si>
  <si>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</si>
  <si>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</si>
  <si>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</si>
  <si>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</si>
  <si>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</si>
  <si>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</si>
  <si>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</si>
  <si>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</si>
  <si>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</si>
  <si>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</si>
  <si>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</si>
  <si>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</si>
  <si>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</si>
  <si>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</si>
  <si>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</si>
  <si>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</si>
  <si>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</si>
  <si>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</si>
  <si>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</si>
  <si>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</si>
  <si>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</si>
  <si>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</si>
  <si>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</si>
  <si>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</si>
  <si>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</si>
  <si>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</si>
  <si>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</si>
  <si>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</si>
  <si>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</si>
  <si>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</si>
  <si>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</si>
  <si>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</si>
  <si>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</si>
  <si>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</si>
  <si>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</si>
  <si>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</si>
  <si>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</si>
  <si>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</si>
  <si>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</si>
  <si>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</si>
  <si>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</si>
  <si>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</si>
  <si>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</si>
  <si>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</si>
  <si>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</si>
  <si>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</si>
  <si>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</si>
  <si>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</si>
  <si>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</si>
  <si>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</si>
  <si>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</si>
  <si>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</si>
  <si>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</si>
  <si>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</si>
  <si>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</si>
  <si>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</si>
  <si>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</si>
  <si>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</si>
  <si>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</si>
  <si>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</si>
  <si>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</si>
  <si>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</si>
  <si>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</si>
  <si>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</si>
  <si>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</si>
  <si>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</si>
  <si>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</si>
  <si>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</si>
  <si>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</si>
  <si>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</si>
  <si>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</si>
  <si>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</si>
  <si>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</si>
  <si>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</si>
  <si>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</si>
  <si>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</si>
  <si>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</si>
  <si>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</si>
  <si>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</si>
  <si>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</si>
  <si>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</si>
  <si>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</si>
  <si>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</si>
  <si>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</si>
  <si>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</si>
  <si>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</si>
  <si>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</si>
  <si>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</si>
  <si>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</si>
  <si>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</si>
  <si>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</si>
  <si>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</si>
  <si>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</si>
  <si>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</si>
  <si>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</si>
  <si>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</si>
  <si>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</si>
  <si>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</si>
  <si>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</si>
  <si>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</si>
  <si>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</si>
  <si>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</si>
  <si>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</si>
  <si>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</si>
  <si>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</si>
  <si>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</si>
  <si>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</si>
  <si>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</si>
  <si>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</si>
  <si>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</si>
  <si>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</si>
  <si>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</si>
  <si>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</si>
  <si>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</si>
  <si>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</si>
  <si>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</si>
  <si>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</si>
  <si>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</si>
  <si>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</si>
  <si>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</si>
  <si>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</si>
  <si>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</si>
  <si>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</si>
  <si>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</si>
  <si>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</si>
  <si>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</si>
  <si>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</si>
  <si>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</si>
  <si>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</si>
  <si>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</si>
  <si>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</si>
  <si>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</si>
  <si>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</si>
  <si>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</si>
  <si>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</si>
  <si>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</si>
  <si>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</si>
  <si>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</si>
  <si>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</si>
  <si>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</si>
  <si>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</si>
  <si>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</si>
  <si>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</si>
  <si>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</si>
  <si>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</si>
  <si>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</si>
  <si>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</si>
  <si>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</si>
  <si>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</si>
  <si>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</si>
  <si>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</si>
  <si>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</si>
  <si>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</si>
  <si>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</si>
  <si>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</si>
  <si>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</si>
  <si>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</si>
  <si>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</si>
  <si>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</si>
  <si>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</si>
  <si>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</si>
  <si>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</si>
  <si>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</si>
  <si>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</si>
  <si>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</si>
  <si>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</si>
  <si>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</si>
  <si>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</si>
  <si>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</si>
  <si>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</si>
  <si>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</si>
  <si>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</si>
  <si>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</si>
  <si>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</si>
  <si>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</si>
  <si>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</si>
  <si>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</si>
  <si>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</si>
  <si>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</si>
  <si>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</si>
  <si>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</si>
  <si>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</si>
  <si>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</si>
  <si>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</si>
  <si>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</si>
  <si>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</si>
  <si>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</si>
  <si>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</si>
  <si>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</si>
  <si>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</si>
  <si>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</si>
  <si>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</si>
  <si>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</si>
  <si>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</si>
  <si>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</si>
  <si>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</si>
  <si>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</si>
  <si>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</si>
  <si>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</si>
  <si>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</si>
  <si>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</si>
  <si>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</si>
  <si>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</si>
  <si>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</si>
  <si>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</si>
  <si>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</si>
  <si>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</si>
  <si>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</si>
  <si>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</si>
  <si>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</si>
  <si>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</si>
  <si>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</si>
  <si>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</si>
  <si>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</si>
  <si>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</si>
  <si>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</si>
  <si>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</si>
  <si>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</si>
  <si>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</si>
  <si>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</si>
  <si>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</si>
  <si>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</si>
  <si>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</si>
  <si>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</si>
  <si>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</si>
  <si>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</si>
  <si>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</si>
  <si>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</si>
  <si>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</si>
  <si>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</si>
  <si>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</si>
  <si>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</si>
  <si>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</si>
  <si>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</si>
  <si>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</si>
  <si>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</si>
  <si>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</si>
  <si>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</si>
  <si>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</si>
  <si>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</si>
  <si>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</si>
  <si>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</si>
  <si>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</si>
  <si>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</si>
  <si>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</si>
  <si>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</si>
  <si>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</si>
  <si>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</si>
  <si>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</si>
  <si>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</si>
  <si>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</si>
  <si>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</si>
  <si>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</si>
  <si>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</si>
  <si>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</si>
  <si>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</si>
  <si>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</si>
  <si>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</si>
  <si>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</si>
  <si>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</si>
  <si>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</si>
  <si>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</si>
  <si>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</si>
  <si>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</si>
  <si>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</si>
  <si>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</si>
  <si>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</si>
  <si>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</si>
  <si>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</si>
  <si>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</si>
  <si>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</si>
  <si>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</si>
  <si>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</si>
  <si>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</si>
  <si>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</si>
  <si>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</si>
  <si>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</si>
  <si>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</si>
  <si>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</si>
  <si>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</si>
  <si>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</si>
  <si>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</si>
  <si>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</si>
  <si>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</si>
  <si>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</si>
  <si>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</si>
  <si>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</si>
  <si>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</si>
  <si>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</si>
  <si>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</si>
  <si>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</si>
  <si>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</si>
  <si>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</si>
  <si>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</si>
  <si>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</si>
  <si>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</si>
  <si>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</si>
  <si>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</si>
  <si>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</si>
  <si>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</si>
  <si>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</si>
  <si>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</si>
  <si>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</si>
  <si>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</si>
  <si>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</si>
  <si>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</si>
  <si>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</si>
  <si>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</si>
  <si>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</si>
  <si>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</si>
  <si>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</si>
  <si>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</si>
  <si>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</si>
  <si>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</si>
  <si>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</si>
  <si>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</si>
  <si>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</si>
  <si>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</si>
  <si>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</si>
  <si>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</si>
  <si>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</si>
  <si>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</si>
  <si>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</si>
  <si>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</si>
  <si>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</si>
  <si>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</si>
  <si>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</si>
  <si>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</si>
  <si>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</si>
  <si>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</si>
  <si>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</si>
  <si>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</si>
  <si>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</si>
  <si>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</si>
  <si>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</si>
  <si>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</si>
  <si>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</si>
  <si>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</si>
  <si>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</si>
  <si>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</si>
  <si>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</si>
  <si>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</si>
  <si>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</si>
  <si>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</si>
  <si>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</si>
  <si>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</si>
  <si>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</si>
  <si>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</si>
  <si>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</si>
  <si>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</si>
  <si>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</si>
  <si>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</si>
  <si>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</si>
  <si>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</si>
  <si>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</si>
  <si>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</si>
  <si>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</si>
  <si>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</si>
  <si>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</si>
  <si>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</si>
  <si>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</si>
  <si>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</si>
  <si>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</si>
  <si>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</si>
  <si>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</si>
  <si>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</si>
  <si>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</si>
  <si>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</si>
  <si>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</si>
  <si>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</si>
  <si>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</si>
  <si>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</si>
  <si>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</si>
  <si>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</si>
  <si>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</si>
  <si>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</si>
  <si>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</si>
  <si>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</si>
  <si>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</si>
  <si>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</si>
  <si>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</si>
  <si>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</si>
  <si>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</si>
  <si>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</si>
  <si>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</si>
  <si>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</si>
  <si>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</si>
  <si>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</si>
  <si>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</si>
  <si>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</si>
  <si>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</si>
  <si>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</si>
  <si>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</si>
  <si>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</si>
  <si>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</si>
  <si>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</si>
  <si>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</si>
  <si>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</si>
  <si>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</si>
  <si>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</si>
  <si>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</si>
  <si>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</si>
  <si>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</si>
  <si>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</si>
  <si>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</si>
  <si>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</si>
  <si>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</si>
  <si>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</si>
  <si>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</si>
  <si>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</si>
  <si>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</si>
  <si>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</si>
  <si>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</si>
  <si>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</si>
  <si>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</si>
  <si>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</si>
  <si>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</si>
  <si>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</si>
  <si>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</si>
  <si>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</si>
  <si>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</si>
  <si>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</si>
  <si>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</si>
  <si>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</si>
  <si>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</si>
  <si>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</si>
  <si>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</si>
  <si>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</si>
  <si>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</si>
  <si>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</si>
  <si>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</si>
  <si>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</si>
  <si>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</si>
  <si>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</si>
  <si>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</si>
  <si>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</si>
  <si>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</si>
  <si>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</si>
  <si>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</si>
  <si>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</si>
  <si>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</si>
  <si>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</si>
  <si>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</si>
  <si>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</si>
  <si>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</si>
  <si>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</si>
  <si>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</si>
  <si>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</si>
  <si>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</si>
  <si>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</si>
  <si>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</si>
  <si>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</si>
  <si>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</si>
  <si>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</si>
  <si>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</si>
  <si>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</si>
  <si>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</si>
  <si>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</si>
  <si>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</si>
  <si>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</si>
  <si>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</si>
  <si>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</si>
  <si>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</si>
  <si>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</si>
  <si>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</si>
  <si>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</si>
  <si>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</si>
  <si>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</si>
  <si>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</si>
  <si>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</si>
  <si>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</si>
  <si>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</si>
  <si>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</si>
  <si>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</si>
  <si>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</si>
  <si>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</si>
  <si>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</si>
  <si>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</si>
  <si>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</si>
  <si>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</si>
  <si>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</si>
  <si>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</si>
  <si>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</si>
  <si>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</si>
  <si>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</si>
  <si>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</si>
  <si>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</si>
  <si>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</si>
  <si>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</si>
  <si>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</si>
  <si>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</si>
  <si>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</si>
  <si>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</si>
  <si>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</si>
  <si>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</si>
  <si>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</si>
  <si>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</si>
  <si>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</si>
  <si>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</si>
  <si>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</si>
  <si>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</si>
  <si>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</si>
  <si>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</si>
  <si>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</si>
  <si>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</si>
  <si>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</si>
  <si>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</si>
  <si>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</si>
  <si>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</si>
  <si>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</si>
  <si>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</si>
  <si>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</si>
  <si>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</si>
  <si>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</si>
  <si>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</si>
  <si>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</si>
  <si>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</si>
  <si>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</si>
  <si>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</si>
  <si>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</si>
  <si>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</si>
  <si>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</si>
  <si>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</si>
  <si>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</si>
  <si>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</si>
  <si>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</si>
  <si>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</si>
  <si>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</si>
  <si>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</si>
  <si>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</si>
  <si>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</si>
  <si>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</si>
  <si>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</si>
  <si>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</si>
  <si>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</si>
  <si>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</si>
  <si>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</si>
  <si>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</si>
  <si>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</si>
  <si>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</si>
  <si>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</si>
  <si>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</si>
  <si>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</si>
  <si>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</si>
  <si>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</si>
  <si>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</si>
  <si>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</si>
  <si>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</si>
  <si>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</si>
  <si>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</si>
  <si>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</si>
  <si>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</si>
  <si>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</si>
  <si>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</si>
  <si>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</si>
  <si>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</si>
  <si>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</si>
  <si>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</si>
  <si>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</si>
  <si>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</si>
  <si>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</si>
  <si>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</si>
  <si>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</si>
  <si>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</si>
  <si>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</si>
  <si>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</si>
  <si>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</si>
  <si>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</si>
  <si>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</si>
  <si>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</si>
  <si>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</si>
  <si>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</si>
  <si>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</si>
  <si>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</si>
  <si>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</si>
  <si>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</si>
  <si>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</si>
  <si>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</si>
  <si>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</si>
  <si>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</si>
  <si>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</si>
  <si>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</si>
  <si>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</si>
  <si>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</si>
  <si>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</si>
  <si>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</si>
  <si>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</si>
  <si>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</si>
  <si>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</si>
  <si>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</si>
  <si>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</si>
  <si>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</si>
  <si>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</si>
  <si>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</si>
  <si>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</si>
  <si>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</si>
  <si>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</si>
  <si>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</si>
  <si>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</si>
  <si>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</si>
  <si>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</si>
  <si>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</si>
  <si>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</si>
  <si>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</si>
  <si>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</si>
  <si>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</si>
  <si>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</si>
  <si>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</si>
  <si>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</si>
  <si>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</si>
  <si>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</si>
  <si>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</si>
  <si>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</si>
  <si>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</si>
  <si>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</si>
  <si>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</si>
  <si>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</si>
  <si>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</si>
  <si>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</si>
  <si>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</si>
  <si>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</si>
  <si>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</si>
  <si>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</si>
  <si>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</si>
  <si>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</si>
  <si>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</si>
  <si>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</si>
  <si>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</si>
  <si>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</si>
  <si>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</si>
  <si>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</si>
  <si>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</si>
  <si>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</si>
  <si>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</si>
  <si>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</si>
  <si>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</si>
  <si>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</si>
  <si>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</si>
  <si>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</si>
  <si>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</si>
  <si>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</si>
  <si>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</si>
  <si>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</si>
  <si>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</si>
  <si>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</si>
  <si>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</si>
  <si>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</si>
  <si>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</si>
  <si>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</si>
  <si>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</si>
  <si>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</si>
  <si>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</si>
  <si>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</si>
  <si>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</si>
  <si>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</si>
  <si>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</si>
  <si>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</si>
  <si>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</si>
  <si>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</si>
  <si>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</si>
  <si>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</si>
  <si>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</si>
  <si>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</si>
  <si>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</si>
  <si>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</si>
  <si>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</si>
  <si>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</si>
  <si>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</si>
  <si>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</si>
  <si>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</si>
  <si>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</si>
  <si>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</si>
  <si>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</si>
  <si>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</si>
  <si>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</si>
  <si>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</si>
  <si>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</si>
  <si>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</si>
  <si>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</si>
  <si>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</si>
  <si>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</si>
  <si>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</si>
  <si>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</si>
  <si>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</si>
  <si>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</si>
  <si>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</si>
  <si>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</si>
  <si>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</si>
  <si>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</si>
  <si>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</si>
  <si>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</si>
  <si>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</si>
  <si>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</si>
  <si>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</si>
  <si>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</si>
  <si>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</si>
  <si>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</si>
  <si>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</si>
  <si>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</si>
  <si>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</si>
  <si>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</si>
  <si>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</si>
  <si>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</si>
  <si>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</si>
  <si>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</si>
  <si>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</si>
  <si>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</si>
  <si>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</si>
  <si>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</si>
  <si>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</si>
  <si>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</si>
  <si>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</si>
  <si>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</si>
  <si>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</si>
  <si>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</si>
  <si>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</si>
  <si>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</si>
  <si>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</si>
  <si>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</si>
  <si>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</si>
  <si>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</si>
  <si>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</si>
  <si>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</si>
  <si>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</si>
  <si>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</si>
  <si>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</si>
  <si>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</si>
  <si>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</si>
  <si>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</si>
  <si>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</si>
  <si>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</si>
  <si>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</si>
  <si>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</si>
  <si>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</si>
  <si>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</si>
  <si>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</si>
  <si>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</si>
  <si>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</si>
  <si>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</si>
  <si>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</si>
  <si>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</si>
  <si>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</si>
  <si>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</si>
  <si>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</si>
  <si>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</si>
  <si>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</si>
  <si>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</si>
  <si>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</si>
  <si>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</si>
  <si>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</si>
  <si>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</si>
  <si>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</si>
  <si>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</si>
  <si>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</si>
  <si>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</si>
  <si>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</si>
  <si>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</si>
  <si>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</si>
  <si>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</si>
  <si>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</si>
  <si>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</si>
  <si>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</si>
  <si>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</si>
  <si>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</si>
  <si>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</si>
  <si>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</si>
  <si>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</si>
  <si>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</si>
  <si>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</si>
  <si>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</si>
  <si>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</si>
  <si>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</si>
  <si>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</si>
  <si>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</si>
  <si>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</si>
  <si>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</si>
  <si>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</si>
  <si>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</si>
  <si>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</si>
  <si>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</si>
  <si>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</si>
  <si>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</si>
  <si>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</si>
  <si>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</si>
  <si>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</si>
  <si>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</si>
  <si>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</si>
  <si>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</si>
  <si>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</si>
  <si>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</si>
  <si>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</si>
  <si>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</si>
  <si>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</si>
  <si>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</si>
  <si>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</si>
  <si>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</si>
  <si>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</si>
  <si>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</si>
  <si>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</si>
  <si>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</si>
  <si>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</si>
  <si>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</si>
  <si>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</si>
  <si>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</si>
  <si>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</si>
  <si>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</si>
  <si>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</si>
  <si>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</si>
  <si>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</si>
  <si>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</si>
  <si>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</si>
  <si>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</si>
  <si>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</si>
  <si>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</si>
  <si>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</si>
  <si>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</si>
  <si>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</si>
  <si>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</si>
  <si>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</si>
  <si>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</si>
  <si>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</si>
  <si>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</si>
  <si>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</si>
  <si>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</si>
  <si>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</si>
  <si>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</si>
  <si>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</si>
  <si>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</si>
  <si>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</si>
  <si>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</si>
  <si>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</si>
  <si>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</si>
  <si>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</si>
  <si>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</si>
  <si>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</si>
  <si>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</si>
  <si>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</si>
  <si>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</si>
  <si>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</si>
  <si>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</si>
  <si>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</si>
  <si>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</si>
  <si>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</si>
  <si>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</si>
  <si>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</si>
  <si>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</si>
  <si>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</si>
  <si>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</si>
  <si>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</si>
  <si>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</si>
  <si>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</si>
  <si>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</si>
  <si>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</si>
  <si>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</si>
  <si>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</si>
  <si>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</si>
  <si>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</si>
  <si>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</si>
  <si>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</si>
  <si>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</si>
  <si>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</si>
  <si>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</si>
  <si>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</si>
  <si>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</si>
  <si>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</si>
  <si>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</si>
  <si>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</si>
  <si>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</si>
  <si>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</si>
  <si>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</si>
  <si>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</si>
  <si>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</si>
  <si>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</si>
  <si>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</si>
  <si>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</si>
  <si>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</si>
  <si>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</si>
  <si>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</si>
  <si>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</si>
  <si>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</si>
  <si>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</si>
  <si>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</si>
  <si>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</si>
  <si>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</si>
  <si>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</si>
  <si>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</si>
  <si>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</si>
  <si>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</si>
  <si>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</si>
  <si>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</si>
  <si>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</si>
  <si>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</si>
  <si>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</si>
  <si>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</si>
  <si>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</si>
  <si>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</si>
  <si>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</si>
  <si>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</si>
  <si>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</si>
  <si>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</si>
  <si>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</si>
  <si>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</si>
  <si>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</si>
  <si>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</si>
  <si>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</si>
  <si>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</si>
  <si>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</si>
  <si>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</si>
  <si>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</si>
  <si>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</si>
  <si>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</si>
  <si>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</si>
  <si>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</si>
  <si>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</si>
  <si>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</si>
  <si>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</si>
  <si>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</si>
  <si>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</si>
  <si>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</si>
  <si>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</si>
  <si>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</si>
  <si>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</si>
  <si>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</si>
  <si>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</si>
  <si>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</si>
  <si>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</si>
  <si>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</si>
  <si>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</si>
  <si>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</si>
  <si>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</si>
  <si>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</si>
  <si>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</si>
  <si>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</si>
  <si>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</si>
  <si>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</si>
  <si>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</si>
  <si>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</si>
  <si>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</si>
  <si>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</si>
  <si>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</si>
  <si>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</si>
  <si>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</si>
  <si>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</si>
  <si>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</si>
  <si>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</si>
  <si>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</si>
  <si>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</si>
  <si>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</si>
  <si>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</si>
  <si>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</si>
  <si>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</si>
  <si>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</si>
  <si>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</si>
  <si>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</si>
  <si>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</si>
  <si>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</si>
  <si>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</si>
  <si>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</si>
  <si>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</si>
  <si>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</si>
  <si>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</si>
  <si>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</si>
  <si>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</si>
  <si>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</si>
  <si>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</si>
  <si>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</si>
  <si>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</si>
  <si>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</si>
  <si>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</si>
  <si>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</si>
  <si>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</si>
  <si>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</si>
  <si>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</si>
  <si>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</si>
  <si>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</si>
  <si>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</si>
  <si>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</si>
  <si>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</si>
  <si>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</si>
  <si>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</si>
  <si>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</si>
  <si>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</si>
  <si>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</si>
  <si>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</si>
  <si>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</si>
  <si>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</si>
  <si>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</si>
  <si>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</si>
  <si>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</si>
  <si>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</si>
  <si>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</si>
  <si>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</si>
  <si>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</si>
  <si>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</si>
  <si>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</si>
  <si>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</si>
  <si>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</si>
  <si>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</si>
  <si>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</si>
  <si>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</si>
  <si>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</si>
  <si>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</si>
  <si>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</si>
  <si>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</si>
  <si>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</si>
  <si>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</si>
  <si>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</si>
  <si>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</si>
  <si>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</si>
  <si>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</si>
  <si>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</si>
  <si>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</si>
  <si>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</si>
  <si>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</si>
  <si>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</si>
  <si>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</si>
  <si>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</si>
  <si>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</si>
  <si>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</si>
  <si>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</si>
  <si>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</si>
  <si>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</si>
  <si>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</si>
  <si>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</si>
  <si>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</si>
  <si>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</si>
  <si>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</si>
  <si>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</si>
  <si>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</si>
  <si>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</si>
  <si>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</si>
  <si>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</si>
  <si>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</si>
  <si>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</si>
  <si>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</si>
  <si>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</si>
  <si>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</si>
  <si>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</si>
  <si>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</si>
  <si>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</si>
  <si>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</si>
  <si>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</si>
  <si>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</si>
  <si>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</si>
  <si>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</si>
  <si>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</si>
  <si>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</si>
  <si>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</si>
  <si>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</si>
  <si>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</si>
  <si>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</si>
  <si>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</si>
  <si>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</si>
  <si>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</si>
  <si>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</si>
  <si>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</si>
  <si>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</si>
  <si>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</si>
  <si>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</si>
  <si>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</si>
  <si>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</si>
  <si>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</si>
  <si>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</si>
  <si>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</si>
  <si>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</si>
  <si>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</si>
  <si>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</si>
  <si>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</si>
  <si>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</si>
  <si>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</si>
  <si>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</si>
  <si>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</si>
  <si>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</si>
  <si>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</si>
  <si>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</si>
  <si>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</si>
  <si>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</si>
  <si>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</si>
  <si>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</si>
  <si>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</si>
  <si>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</si>
  <si>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</si>
  <si>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</si>
  <si>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</si>
  <si>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</si>
  <si>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</si>
  <si>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</si>
  <si>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</si>
  <si>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</si>
  <si>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</si>
  <si>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</si>
  <si>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</si>
  <si>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</si>
  <si>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</si>
  <si>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</si>
  <si>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</si>
  <si>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</si>
  <si>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</si>
  <si>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</si>
  <si>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</si>
  <si>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</si>
  <si>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</si>
  <si>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</si>
  <si>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</si>
  <si>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</si>
  <si>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</si>
  <si>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</si>
  <si>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</si>
  <si>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</si>
  <si>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</si>
  <si>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</si>
  <si>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</si>
  <si>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</si>
  <si>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</si>
  <si>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</si>
  <si>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</si>
  <si>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</si>
  <si>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</si>
  <si>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</si>
  <si>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</si>
  <si>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</si>
  <si>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</si>
  <si>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</si>
  <si>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</si>
  <si>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</si>
  <si>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</si>
  <si>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</si>
  <si>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</si>
  <si>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</si>
  <si>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</si>
  <si>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</si>
  <si>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</si>
  <si>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</si>
  <si>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</si>
  <si>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</si>
  <si>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</si>
  <si>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</si>
  <si>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</si>
  <si>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</si>
  <si>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</si>
  <si>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</si>
  <si>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</si>
  <si>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</si>
  <si>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</si>
  <si>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</si>
  <si>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</si>
  <si>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</si>
  <si>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</si>
  <si>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</si>
  <si>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</si>
  <si>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</si>
  <si>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</si>
  <si>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</si>
  <si>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</si>
  <si>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</si>
  <si>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</si>
  <si>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</si>
  <si>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</si>
  <si>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</si>
  <si>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</si>
  <si>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</si>
  <si>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</si>
  <si>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</si>
  <si>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</si>
  <si>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</si>
  <si>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</si>
  <si>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</si>
  <si>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</si>
  <si>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</si>
  <si>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</si>
  <si>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</si>
  <si>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</si>
  <si>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</si>
  <si>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</si>
  <si>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</si>
  <si>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</si>
  <si>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</si>
  <si>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</si>
  <si>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</si>
  <si>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</si>
  <si>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</si>
  <si>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</si>
  <si>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</si>
  <si>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</si>
  <si>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</si>
  <si>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</si>
  <si>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</si>
  <si>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</si>
  <si>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</si>
  <si>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</si>
  <si>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</si>
  <si>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</si>
  <si>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</si>
  <si>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</si>
  <si>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</si>
  <si>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</si>
  <si>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</si>
  <si>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</si>
  <si>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</si>
  <si>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</si>
  <si>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</si>
  <si>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</si>
  <si>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</si>
  <si>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</si>
  <si>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</si>
  <si>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</si>
  <si>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</si>
  <si>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</si>
  <si>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</si>
  <si>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</si>
  <si>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</si>
  <si>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</si>
  <si>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</si>
  <si>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</si>
  <si>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</si>
  <si>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</si>
  <si>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</si>
  <si>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</si>
  <si>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</si>
  <si>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</si>
  <si>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</si>
  <si>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</si>
  <si>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</si>
  <si>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</si>
  <si>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</si>
  <si>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</si>
  <si>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</si>
  <si>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</si>
  <si>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</si>
  <si>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</si>
  <si>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</si>
  <si>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</si>
  <si>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</si>
  <si>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</si>
  <si>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</si>
  <si>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</si>
  <si>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</si>
  <si>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</si>
  <si>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</si>
  <si>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</si>
  <si>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</si>
  <si>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</si>
  <si>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</si>
  <si>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</si>
  <si>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</si>
  <si>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</si>
  <si>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</si>
  <si>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</si>
  <si>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</si>
  <si>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</si>
  <si>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</si>
  <si>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</si>
  <si>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</si>
  <si>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</si>
  <si>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</si>
  <si>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</si>
  <si>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</si>
  <si>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</si>
  <si>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</si>
  <si>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</si>
  <si>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</si>
  <si>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</si>
  <si>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</si>
  <si>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</si>
  <si>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</si>
  <si>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</si>
  <si>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</si>
  <si>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</si>
  <si>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</si>
  <si>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</si>
  <si>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</si>
  <si>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</si>
  <si>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</si>
  <si>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</si>
  <si>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</si>
  <si>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</si>
  <si>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</si>
  <si>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</si>
  <si>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</si>
  <si>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</si>
  <si>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</si>
  <si>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</si>
  <si>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</si>
  <si>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</si>
  <si>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</si>
  <si>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</si>
  <si>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</si>
  <si>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</si>
  <si>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</si>
  <si>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</si>
  <si>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</si>
  <si>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</si>
  <si>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</si>
  <si>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</si>
  <si>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</si>
  <si>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</si>
  <si>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</si>
  <si>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</si>
  <si>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</si>
  <si>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</si>
  <si>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</si>
  <si>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</si>
  <si>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</si>
  <si>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</si>
  <si>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</si>
  <si>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</si>
  <si>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</si>
  <si>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</si>
  <si>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</si>
  <si>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</si>
  <si>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</si>
  <si>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</si>
  <si>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</si>
  <si>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</si>
  <si>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</si>
  <si>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</si>
  <si>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</si>
  <si>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</si>
  <si>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</si>
  <si>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</si>
  <si>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</si>
  <si>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</si>
  <si>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</si>
  <si>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</si>
  <si>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</si>
  <si>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</si>
  <si>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</si>
  <si>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</si>
  <si>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</si>
  <si>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</si>
  <si>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</si>
  <si>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</si>
  <si>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</si>
  <si>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</si>
  <si>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</si>
  <si>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</si>
  <si>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</si>
  <si>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</si>
  <si>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</si>
  <si>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</si>
  <si>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</si>
  <si>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</si>
  <si>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</si>
  <si>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</si>
  <si>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</si>
  <si>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</si>
  <si>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</si>
  <si>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</si>
  <si>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</si>
  <si>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</si>
  <si>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</si>
  <si>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</si>
  <si>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</si>
  <si>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</si>
  <si>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</si>
  <si>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</si>
  <si>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</si>
  <si>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</si>
  <si>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</si>
  <si>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</si>
  <si>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</si>
  <si>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</si>
  <si>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</si>
  <si>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</si>
  <si>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</si>
  <si>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</si>
  <si>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</si>
  <si>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</si>
  <si>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</si>
  <si>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</si>
  <si>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</si>
  <si>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</si>
  <si>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</si>
  <si>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</si>
  <si>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</si>
  <si>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</si>
  <si>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</si>
  <si>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</si>
  <si>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</si>
  <si>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</si>
  <si>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</si>
  <si>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</si>
  <si>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</si>
  <si>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</si>
  <si>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</si>
  <si>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</si>
  <si>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</si>
  <si>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</si>
  <si>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</si>
  <si>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</si>
  <si>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</si>
  <si>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</si>
  <si>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</si>
  <si>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</si>
  <si>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</si>
  <si>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</si>
  <si>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</si>
  <si>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</si>
  <si>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</si>
  <si>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</si>
  <si>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</si>
  <si>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</si>
  <si>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</si>
  <si>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</si>
  <si>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</si>
  <si>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</si>
  <si>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</si>
  <si>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</si>
  <si>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</si>
  <si>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</si>
  <si>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</si>
  <si>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</si>
  <si>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</si>
  <si>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</si>
  <si>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</si>
  <si>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</si>
  <si>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</si>
  <si>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</si>
  <si>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</si>
  <si>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</si>
  <si>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</si>
  <si>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</si>
  <si>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</si>
  <si>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</si>
  <si>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</si>
  <si>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</si>
  <si>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</si>
  <si>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</si>
  <si>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</si>
  <si>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</si>
  <si>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</si>
  <si>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</si>
  <si>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</si>
  <si>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</si>
  <si>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</si>
  <si>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</si>
  <si>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</si>
  <si>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</si>
  <si>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</si>
  <si>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</si>
  <si>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</si>
  <si>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</si>
  <si>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</si>
  <si>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</si>
  <si>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</si>
  <si>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</si>
  <si>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</si>
  <si>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</si>
  <si>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</si>
  <si>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</si>
  <si>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</si>
  <si>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</si>
  <si>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</si>
  <si>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</si>
  <si>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</si>
  <si>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</si>
  <si>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</si>
  <si>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</si>
  <si>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</si>
  <si>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</si>
  <si>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</si>
  <si>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</si>
  <si>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</si>
  <si>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</si>
  <si>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</si>
  <si>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</si>
  <si>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</si>
  <si>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</si>
  <si>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</si>
  <si>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</si>
  <si>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</si>
  <si>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</si>
  <si>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</si>
  <si>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</si>
  <si>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</si>
  <si>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</si>
  <si>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</si>
  <si>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</si>
  <si>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</si>
  <si>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</si>
  <si>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</si>
  <si>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</si>
  <si>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</si>
  <si>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</si>
  <si>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</si>
  <si>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</si>
  <si>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</si>
  <si>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</si>
  <si>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</si>
  <si>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</si>
  <si>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</si>
  <si>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</si>
  <si>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</si>
  <si>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</si>
  <si>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</si>
  <si>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</si>
  <si>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</si>
  <si>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</si>
  <si>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</si>
  <si>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</si>
  <si>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</si>
  <si>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</si>
  <si>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</si>
  <si>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</si>
  <si>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</si>
  <si>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</si>
  <si>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</si>
  <si>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</si>
  <si>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</si>
  <si>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</si>
  <si>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</si>
  <si>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</si>
  <si>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</si>
  <si>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</si>
  <si>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</si>
  <si>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</si>
  <si>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</si>
  <si>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</si>
  <si>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</si>
  <si>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</si>
  <si>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</si>
  <si>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</si>
  <si>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</si>
  <si>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</si>
  <si>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</si>
  <si>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</si>
  <si>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</si>
  <si>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</si>
  <si>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</si>
  <si>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</si>
  <si>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</si>
  <si>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</si>
  <si>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</si>
  <si>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</si>
  <si>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</si>
  <si>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</si>
  <si>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</si>
  <si>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</si>
  <si>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</si>
  <si>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</si>
  <si>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</si>
  <si>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</si>
  <si>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</si>
  <si>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</si>
  <si>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</si>
  <si>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</si>
  <si>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</si>
  <si>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</si>
  <si>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</si>
  <si>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</si>
  <si>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</si>
  <si>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</si>
  <si>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</si>
  <si>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</si>
  <si>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</si>
  <si>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</si>
  <si>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</si>
  <si>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</si>
  <si>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</si>
  <si>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</si>
  <si>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</si>
  <si>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</si>
  <si>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</si>
  <si>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</si>
  <si>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</si>
  <si>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</si>
  <si>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</si>
  <si>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</si>
  <si>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</si>
  <si>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</si>
  <si>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</si>
  <si>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</si>
  <si>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</si>
  <si>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</si>
  <si>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</si>
  <si>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</si>
  <si>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</si>
  <si>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</si>
  <si>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</si>
  <si>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</si>
  <si>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</si>
  <si>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</si>
  <si>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</si>
  <si>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</si>
  <si>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</si>
  <si>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</si>
  <si>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</si>
  <si>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</si>
  <si>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</si>
  <si>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</si>
  <si>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</si>
  <si>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</si>
  <si>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</si>
  <si>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</si>
  <si>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</si>
  <si>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</si>
  <si>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</si>
  <si>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</si>
  <si>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</si>
  <si>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</si>
  <si>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</si>
  <si>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</si>
  <si>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</si>
  <si>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</si>
  <si>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</si>
  <si>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</si>
  <si>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</si>
  <si>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</si>
  <si>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</si>
  <si>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</si>
  <si>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</si>
  <si>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</si>
  <si>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</si>
  <si>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</si>
  <si>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</si>
  <si>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</si>
  <si>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</si>
  <si>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</si>
  <si>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</si>
  <si>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</si>
  <si>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</si>
  <si>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</si>
  <si>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</si>
  <si>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</si>
  <si>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</si>
  <si>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</si>
  <si>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</si>
  <si>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</si>
  <si>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</si>
  <si>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</si>
  <si>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</si>
  <si>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</si>
  <si>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</si>
  <si>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</si>
  <si>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</si>
  <si>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</si>
  <si>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</si>
  <si>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</si>
  <si>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</si>
  <si>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</si>
  <si>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</si>
  <si>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</si>
  <si>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</si>
  <si>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</si>
  <si>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</si>
  <si>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</si>
  <si>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</si>
  <si>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</si>
  <si>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</si>
  <si>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</si>
  <si>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</si>
  <si>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</si>
  <si>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</si>
  <si>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</si>
  <si>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</si>
  <si>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</si>
  <si>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</si>
  <si>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</si>
  <si>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</si>
  <si>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</si>
  <si>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</si>
  <si>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</si>
  <si>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</si>
  <si>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</si>
  <si>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</si>
  <si>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</si>
  <si>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</si>
  <si>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</si>
  <si>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</si>
  <si>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</si>
  <si>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</si>
  <si>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</si>
  <si>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</si>
  <si>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</si>
  <si>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</si>
  <si>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</si>
  <si>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</si>
  <si>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</si>
  <si>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</si>
  <si>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</si>
  <si>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</si>
  <si>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</si>
  <si>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</si>
  <si>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</si>
  <si>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</si>
  <si>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</si>
  <si>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</si>
  <si>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</si>
  <si>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</si>
  <si>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</si>
  <si>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</si>
  <si>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</si>
  <si>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</si>
  <si>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</si>
  <si>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</si>
  <si>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</si>
  <si>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</si>
  <si>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</si>
  <si>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</si>
  <si>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</si>
  <si>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</si>
  <si>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</si>
  <si>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</si>
  <si>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</si>
  <si>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</si>
  <si>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</si>
  <si>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</si>
  <si>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</si>
  <si>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</si>
  <si>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</si>
  <si>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</si>
  <si>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</si>
  <si>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</si>
  <si>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</si>
  <si>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</si>
  <si>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</si>
  <si>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</si>
  <si>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</si>
  <si>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</si>
  <si>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</si>
  <si>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</si>
  <si>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</si>
  <si>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</si>
  <si>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</si>
  <si>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</si>
  <si>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</si>
  <si>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</si>
  <si>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</si>
  <si>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</si>
  <si>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</si>
  <si>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</si>
  <si>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</si>
  <si>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</si>
  <si>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</si>
  <si>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</si>
  <si>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</si>
  <si>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</si>
  <si>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</si>
  <si>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</si>
  <si>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</si>
  <si>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</si>
  <si>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</si>
  <si>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</si>
  <si>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</si>
  <si>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</si>
  <si>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</si>
  <si>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</si>
  <si>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</si>
  <si>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</si>
  <si>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</si>
  <si>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</si>
  <si>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</si>
  <si>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</si>
  <si>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</si>
  <si>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</si>
  <si>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</si>
  <si>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</si>
  <si>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</si>
  <si>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</si>
  <si>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</si>
  <si>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</si>
  <si>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</si>
  <si>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</si>
  <si>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</si>
  <si>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</si>
  <si>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</si>
  <si>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</si>
  <si>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</si>
  <si>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</si>
  <si>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</si>
  <si>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</si>
  <si>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</si>
  <si>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</si>
  <si>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</si>
  <si>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</si>
  <si>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</si>
  <si>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</si>
  <si>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</si>
  <si>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</si>
  <si>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</si>
  <si>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</si>
  <si>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</si>
  <si>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</si>
  <si>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</si>
  <si>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</si>
  <si>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</si>
  <si>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</si>
  <si>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</si>
  <si>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</si>
  <si>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</si>
  <si>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</si>
  <si>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</si>
  <si>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</si>
  <si>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</si>
  <si>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</si>
  <si>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</si>
  <si>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</si>
  <si>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</si>
  <si>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</si>
  <si>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</si>
  <si>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</si>
  <si>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</si>
  <si>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</si>
  <si>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</si>
  <si>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</si>
  <si>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</si>
  <si>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</si>
  <si>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</si>
  <si>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</si>
  <si>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</si>
  <si>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</si>
  <si>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</si>
  <si>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</si>
  <si>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</si>
  <si>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</si>
  <si>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</si>
  <si>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</si>
  <si>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</si>
  <si>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</si>
  <si>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</si>
  <si>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</si>
  <si>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</si>
  <si>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</si>
  <si>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</si>
  <si>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</si>
  <si>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</si>
  <si>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</si>
  <si>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</si>
  <si>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</si>
  <si>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</si>
  <si>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</si>
  <si>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</si>
  <si>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</si>
  <si>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</si>
  <si>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</si>
  <si>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</si>
  <si>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</si>
  <si>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</si>
  <si>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</si>
  <si>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</si>
  <si>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</si>
  <si>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</si>
  <si>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</si>
  <si>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</si>
  <si>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</si>
  <si>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</si>
  <si>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</si>
  <si>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</si>
  <si>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</si>
  <si>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</si>
  <si>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</si>
  <si>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</si>
  <si>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</si>
  <si>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</si>
  <si>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</si>
  <si>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</si>
  <si>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</si>
  <si>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</si>
  <si>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</si>
  <si>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</si>
  <si>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</si>
  <si>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</si>
  <si>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</si>
  <si>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</si>
  <si>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</si>
  <si>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</si>
  <si>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</si>
  <si>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</si>
  <si>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</si>
  <si>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</si>
  <si>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</si>
  <si>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</si>
  <si>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</si>
  <si>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</si>
  <si>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</si>
  <si>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</si>
  <si>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</si>
  <si>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</si>
  <si>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</si>
  <si>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</si>
  <si>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</si>
  <si>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</si>
  <si>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</si>
  <si>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</si>
  <si>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</si>
  <si>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</si>
  <si>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</si>
  <si>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</si>
  <si>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</si>
  <si>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</si>
  <si>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</si>
  <si>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</si>
  <si>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</si>
  <si>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</si>
  <si>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</si>
  <si>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</si>
  <si>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</si>
  <si>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</si>
  <si>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</si>
  <si>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</si>
  <si>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</si>
  <si>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</si>
  <si>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</si>
  <si>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</si>
  <si>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</si>
  <si>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</si>
  <si>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</si>
  <si>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</si>
  <si>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</si>
  <si>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</si>
  <si>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</si>
  <si>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</si>
  <si>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</si>
  <si>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</si>
  <si>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</si>
  <si>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</si>
  <si>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</si>
  <si>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</si>
  <si>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</si>
  <si>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</si>
  <si>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</si>
  <si>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</si>
  <si>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</si>
  <si>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</si>
  <si>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</si>
  <si>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</si>
  <si>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</si>
  <si>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</si>
  <si>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</si>
  <si>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</si>
  <si>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</si>
  <si>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</si>
  <si>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</si>
  <si>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</si>
  <si>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</si>
  <si>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</si>
  <si>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</si>
  <si>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</si>
  <si>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</si>
  <si>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</si>
  <si>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</si>
  <si>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</si>
  <si>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</si>
  <si>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</si>
  <si>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</si>
  <si>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</si>
  <si>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</si>
  <si>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</si>
  <si>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</si>
  <si>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</si>
  <si>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</si>
  <si>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</si>
  <si>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</si>
  <si>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</si>
  <si>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</si>
  <si>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</si>
  <si>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</si>
  <si>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</si>
  <si>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</si>
  <si>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</si>
  <si>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</si>
  <si>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</si>
  <si>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</si>
  <si>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</si>
  <si>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</si>
  <si>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</si>
  <si>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</si>
  <si>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</si>
  <si>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</si>
  <si>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</si>
  <si>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</si>
  <si>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</si>
  <si>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</si>
  <si>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</si>
  <si>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</si>
  <si>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</si>
  <si>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</si>
  <si>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</si>
  <si>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</si>
  <si>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</si>
  <si>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</si>
  <si>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</si>
  <si>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</si>
  <si>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</si>
  <si>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</si>
  <si>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</si>
  <si>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</si>
  <si>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</si>
  <si>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</si>
  <si>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</si>
  <si>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</si>
  <si>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</si>
  <si>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</si>
  <si>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</si>
  <si>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</si>
  <si>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</si>
  <si>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</si>
  <si>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</si>
  <si>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</si>
  <si>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</si>
  <si>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</si>
  <si>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</si>
  <si>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</si>
  <si>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</si>
  <si>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</si>
  <si>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</si>
  <si>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</si>
  <si>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</si>
  <si>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</si>
  <si>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</si>
  <si>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</si>
  <si>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</si>
  <si>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</si>
  <si>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</si>
  <si>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</si>
  <si>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</si>
  <si>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</si>
  <si>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</si>
  <si>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</si>
  <si>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</si>
  <si>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</si>
  <si>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</si>
  <si>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</si>
  <si>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</si>
  <si>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</si>
  <si>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</si>
  <si>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</si>
  <si>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</si>
  <si>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</si>
  <si>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</si>
  <si>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</si>
  <si>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</si>
  <si>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</si>
  <si>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</si>
  <si>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</si>
  <si>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</si>
  <si>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</si>
  <si>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</si>
  <si>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</si>
  <si>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</si>
  <si>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</si>
  <si>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</si>
  <si>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</si>
  <si>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</si>
  <si>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</si>
  <si>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</si>
  <si>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</si>
  <si>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</si>
  <si>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</si>
  <si>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</si>
  <si>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</si>
  <si>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</si>
  <si>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</si>
  <si>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</si>
  <si>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</si>
  <si>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</si>
  <si>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</si>
  <si>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</si>
  <si>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</si>
  <si>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</si>
  <si>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</si>
  <si>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</si>
  <si>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</si>
  <si>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</si>
  <si>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</si>
  <si>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</si>
  <si>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</si>
  <si>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</si>
  <si>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</si>
  <si>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</si>
  <si>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</si>
  <si>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</si>
  <si>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</si>
  <si>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</si>
  <si>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</si>
  <si>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</si>
  <si>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</si>
  <si>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</si>
  <si>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</si>
  <si>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</si>
  <si>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</si>
  <si>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</si>
  <si>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</si>
  <si>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</si>
  <si>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</si>
  <si>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</si>
  <si>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</si>
  <si>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</si>
  <si>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</si>
  <si>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</si>
  <si>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</si>
  <si>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</si>
  <si>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</si>
  <si>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</si>
  <si>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</si>
  <si>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</si>
  <si>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</si>
  <si>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</si>
  <si>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</si>
  <si>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</si>
  <si>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</si>
  <si>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</si>
  <si>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</si>
  <si>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</si>
  <si>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</si>
  <si>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</si>
  <si>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</si>
  <si>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</si>
  <si>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</si>
  <si>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</si>
  <si>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</si>
  <si>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</si>
  <si>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</si>
  <si>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</si>
  <si>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</si>
  <si>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</si>
  <si>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</si>
  <si>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</si>
  <si>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</si>
  <si>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</si>
  <si>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</si>
  <si>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</si>
  <si>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</si>
  <si>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</si>
  <si>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</si>
  <si>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</si>
  <si>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</si>
  <si>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</si>
  <si>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</si>
  <si>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</si>
  <si>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</si>
  <si>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</si>
  <si>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</si>
  <si>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</si>
  <si>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</si>
  <si>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</si>
  <si>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</si>
  <si>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</si>
  <si>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</si>
  <si>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</si>
  <si>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</si>
  <si>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</si>
  <si>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</si>
  <si>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</si>
  <si>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</si>
  <si>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</si>
  <si>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</si>
  <si>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</si>
  <si>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</si>
  <si>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</si>
  <si>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</si>
  <si>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</si>
  <si>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</si>
  <si>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</si>
  <si>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</si>
  <si>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</si>
  <si>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</si>
  <si>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</si>
  <si>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</si>
  <si>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</si>
  <si>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</si>
  <si>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</si>
  <si>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</si>
  <si>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</si>
  <si>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</si>
  <si>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</si>
  <si>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</si>
  <si>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</si>
  <si>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</si>
  <si>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</si>
  <si>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</si>
  <si>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</si>
  <si>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</si>
  <si>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</si>
  <si>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</si>
  <si>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</si>
  <si>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</si>
  <si>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</si>
  <si>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</si>
  <si>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</si>
  <si>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</si>
  <si>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</si>
  <si>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</si>
  <si>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</si>
  <si>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</si>
  <si>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</si>
  <si>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</si>
  <si>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</si>
  <si>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</si>
  <si>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</si>
  <si>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</si>
  <si>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</si>
  <si>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</si>
  <si>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</si>
  <si>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</si>
  <si>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</si>
  <si>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</si>
  <si>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</si>
  <si>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</si>
  <si>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</si>
  <si>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</si>
  <si>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</si>
  <si>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</si>
  <si>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</si>
  <si>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</si>
  <si>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</si>
  <si>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</si>
  <si>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</si>
  <si>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</si>
  <si>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</si>
  <si>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</si>
  <si>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</si>
  <si>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</si>
  <si>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</si>
  <si>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</si>
  <si>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</si>
  <si>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</si>
  <si>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</si>
  <si>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</si>
  <si>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</si>
  <si>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</si>
  <si>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</si>
  <si>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</si>
  <si>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</si>
  <si>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</si>
  <si>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</si>
  <si>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</si>
  <si>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</si>
  <si>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</si>
  <si>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</si>
  <si>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</si>
  <si>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</si>
  <si>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</si>
  <si>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</si>
  <si>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</si>
  <si>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</si>
  <si>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</si>
  <si>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</si>
  <si>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</si>
  <si>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</si>
  <si>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</si>
  <si>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</si>
  <si>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</si>
  <si>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</si>
  <si>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</si>
  <si>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</si>
  <si>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</si>
  <si>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</si>
  <si>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</si>
  <si>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</si>
  <si>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</si>
  <si>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</si>
  <si>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</si>
  <si>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</si>
  <si>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</si>
  <si>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</si>
  <si>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</si>
  <si>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</si>
  <si>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</si>
  <si>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</si>
  <si>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</si>
  <si>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</si>
  <si>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</si>
  <si>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</si>
  <si>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</si>
  <si>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</si>
  <si>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</si>
  <si>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</si>
  <si>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</si>
  <si>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</si>
  <si>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</si>
  <si>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</si>
  <si>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</si>
  <si>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</si>
  <si>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</si>
  <si>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</si>
  <si>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</si>
  <si>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</si>
  <si>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</si>
  <si>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</si>
  <si>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</si>
  <si>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</si>
  <si>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</si>
  <si>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</si>
  <si>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</si>
  <si>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</si>
  <si>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</si>
  <si>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</si>
  <si>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</si>
  <si>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</si>
  <si>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</si>
  <si>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</si>
  <si>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</si>
  <si>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</si>
  <si>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</si>
  <si>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</si>
  <si>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</si>
  <si>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</si>
  <si>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</si>
  <si>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</si>
  <si>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</si>
  <si>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</si>
  <si>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</si>
  <si>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</si>
  <si>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</si>
  <si>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</si>
  <si>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</si>
  <si>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</si>
  <si>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</si>
  <si>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</si>
  <si>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</si>
  <si>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</si>
  <si>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</si>
  <si>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</si>
  <si>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</si>
  <si>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</si>
  <si>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</si>
  <si>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</si>
  <si>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</si>
  <si>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</si>
  <si>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</si>
  <si>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</si>
  <si>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</si>
  <si>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</si>
  <si>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</si>
  <si>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</si>
  <si>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</si>
  <si>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</si>
  <si>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</si>
  <si>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</si>
  <si>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</si>
  <si>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</si>
  <si>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</si>
  <si>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</si>
  <si>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</si>
  <si>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</si>
  <si>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</si>
  <si>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</si>
  <si>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</si>
  <si>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</si>
  <si>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</si>
  <si>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</si>
  <si>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</si>
  <si>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</si>
  <si>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</si>
  <si>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</si>
  <si>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</si>
  <si>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</si>
  <si>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</si>
  <si>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</si>
  <si>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</si>
  <si>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</si>
  <si>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</si>
  <si>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</si>
  <si>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</si>
  <si>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</si>
  <si>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</si>
  <si>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</si>
  <si>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</si>
  <si>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</si>
  <si>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</si>
  <si>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</si>
  <si>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</si>
  <si>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</si>
  <si>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</si>
  <si>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</si>
  <si>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</si>
  <si>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</si>
  <si>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</si>
  <si>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</si>
  <si>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</si>
  <si>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</si>
  <si>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</si>
  <si>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</si>
  <si>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</si>
  <si>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</si>
  <si>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</si>
  <si>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</si>
  <si>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</si>
  <si>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</si>
  <si>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</si>
  <si>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</si>
  <si>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</si>
  <si>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</si>
  <si>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</si>
  <si>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</si>
  <si>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</si>
  <si>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</si>
  <si>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</si>
  <si>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</si>
  <si>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</si>
  <si>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</si>
  <si>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</si>
  <si>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</si>
  <si>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</si>
  <si>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</si>
  <si>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</si>
  <si>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</si>
  <si>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</si>
  <si>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</si>
  <si>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</si>
  <si>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</si>
  <si>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</si>
  <si>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</si>
  <si>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</si>
  <si>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</si>
  <si>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</si>
  <si>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</si>
  <si>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</si>
  <si>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</si>
  <si>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</si>
  <si>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</si>
  <si>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</si>
  <si>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</si>
  <si>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</si>
  <si>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</si>
  <si>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</si>
  <si>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</si>
  <si>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</si>
  <si>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</si>
  <si>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</si>
  <si>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</si>
  <si>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</si>
  <si>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</si>
  <si>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</si>
  <si>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</si>
  <si>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</si>
  <si>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</si>
  <si>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</si>
  <si>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</si>
  <si>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</si>
  <si>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</si>
  <si>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</si>
  <si>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</si>
  <si>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</si>
  <si>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</si>
  <si>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</si>
  <si>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</si>
  <si>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</si>
  <si>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</si>
  <si>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</si>
  <si>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</si>
  <si>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</si>
  <si>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</si>
  <si>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</si>
  <si>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</si>
  <si>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</si>
  <si>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</si>
  <si>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</si>
  <si>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</si>
  <si>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</si>
  <si>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</si>
  <si>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</si>
  <si>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</si>
  <si>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</si>
  <si>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</si>
  <si>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</si>
  <si>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</si>
  <si>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</si>
  <si>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</si>
  <si>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</si>
  <si>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</si>
  <si>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</si>
  <si>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</si>
  <si>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</si>
  <si>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</si>
  <si>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</si>
  <si>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</si>
  <si>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</si>
  <si>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</si>
  <si>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</si>
  <si>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</si>
  <si>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</si>
  <si>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</si>
  <si>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</si>
  <si>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</si>
  <si>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</si>
  <si>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</si>
  <si>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</si>
  <si>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</si>
  <si>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</si>
  <si>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</si>
  <si>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</si>
  <si>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</si>
  <si>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</si>
  <si>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</si>
  <si>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</si>
  <si>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</si>
  <si>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</si>
  <si>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</si>
  <si>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</si>
  <si>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</si>
  <si>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</si>
  <si>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</si>
  <si>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</si>
  <si>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</si>
  <si>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</si>
  <si>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</si>
  <si>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</si>
  <si>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</si>
  <si>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</si>
  <si>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</si>
  <si>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</si>
  <si>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</si>
  <si>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</si>
  <si>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</si>
  <si>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</si>
  <si>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</si>
  <si>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</si>
  <si>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</si>
  <si>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</si>
  <si>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</si>
  <si>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</si>
  <si>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</si>
  <si>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</si>
  <si>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</si>
  <si>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</si>
  <si>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</si>
  <si>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</si>
  <si>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</si>
  <si>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</si>
  <si>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</si>
  <si>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</si>
  <si>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</si>
  <si>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</si>
  <si>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</si>
  <si>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</si>
  <si>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</si>
  <si>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</si>
  <si>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</si>
  <si>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</si>
  <si>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</si>
  <si>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</si>
  <si>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</si>
  <si>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</si>
  <si>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</si>
  <si>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</si>
  <si>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</si>
  <si>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</si>
  <si>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</si>
  <si>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</si>
  <si>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</si>
  <si>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</si>
  <si>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</si>
  <si>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</si>
  <si>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</si>
  <si>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</si>
  <si>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</si>
  <si>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</si>
  <si>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</si>
  <si>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</si>
  <si>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</si>
  <si>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</si>
  <si>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</si>
  <si>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</si>
  <si>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</si>
  <si>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</si>
  <si>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</si>
  <si>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</si>
  <si>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</si>
  <si>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</si>
  <si>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</si>
  <si>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</si>
  <si>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</si>
  <si>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</si>
  <si>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</si>
  <si>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</si>
  <si>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</si>
  <si>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</si>
  <si>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</si>
  <si>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</si>
  <si>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</si>
  <si>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</si>
  <si>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</si>
  <si>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</si>
  <si>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</si>
  <si>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</si>
  <si>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</si>
  <si>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</si>
  <si>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</si>
  <si>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</si>
  <si>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</si>
  <si>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</si>
  <si>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</si>
  <si>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</si>
  <si>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</si>
  <si>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</si>
  <si>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</si>
  <si>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</si>
  <si>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</si>
  <si>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</si>
  <si>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</si>
  <si>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</si>
  <si>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</si>
  <si>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</si>
  <si>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</si>
  <si>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</si>
  <si>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</si>
  <si>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</si>
  <si>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</si>
  <si>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</si>
  <si>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</si>
  <si>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</si>
  <si>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</si>
  <si>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</si>
  <si>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</si>
  <si>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</si>
  <si>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</si>
  <si>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</si>
  <si>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</si>
  <si>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</si>
  <si>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</si>
  <si>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</si>
  <si>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</si>
  <si>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</si>
  <si>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</si>
  <si>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</si>
  <si>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</si>
  <si>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</si>
  <si>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</si>
  <si>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</si>
  <si>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</si>
  <si>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</si>
  <si>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</si>
  <si>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</si>
  <si>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</si>
  <si>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</si>
  <si>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</si>
  <si>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</si>
  <si>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</si>
  <si>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</si>
  <si>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</si>
  <si>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</si>
  <si>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</si>
  <si>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</si>
  <si>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</si>
  <si>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</si>
  <si>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</si>
  <si>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</si>
  <si>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</si>
  <si>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</si>
  <si>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</si>
  <si>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</si>
  <si>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</si>
  <si>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</si>
  <si>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</si>
  <si>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</si>
  <si>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</si>
  <si>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</si>
  <si>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</si>
  <si>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</si>
  <si>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</si>
  <si>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</si>
  <si>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</si>
  <si>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</si>
  <si>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</si>
  <si>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</si>
  <si>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</si>
  <si>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</si>
  <si>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</si>
  <si>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</si>
  <si>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</si>
  <si>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</si>
  <si>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</si>
  <si>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</si>
  <si>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</si>
  <si>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</si>
  <si>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</si>
  <si>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</si>
  <si>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</si>
  <si>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</si>
  <si>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</si>
  <si>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</si>
  <si>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</si>
  <si>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</si>
  <si>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</si>
  <si>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</si>
  <si>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</si>
  <si>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</si>
  <si>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</si>
  <si>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</si>
  <si>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</si>
  <si>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</si>
  <si>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</si>
  <si>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</si>
  <si>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</si>
  <si>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</si>
  <si>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</si>
  <si>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</si>
  <si>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</si>
  <si>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</si>
  <si>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</si>
  <si>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</si>
  <si>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</si>
  <si>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</si>
  <si>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</si>
  <si>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</si>
  <si>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</si>
  <si>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</si>
  <si>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</si>
  <si>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</si>
  <si>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</si>
  <si>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</si>
  <si>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</si>
  <si>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</si>
  <si>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</si>
  <si>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</si>
  <si>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</si>
  <si>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</si>
  <si>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</si>
  <si>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</si>
  <si>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</si>
  <si>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</si>
  <si>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</si>
  <si>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</si>
  <si>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</si>
  <si>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</si>
  <si>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</si>
  <si>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</si>
  <si>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</si>
  <si>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</si>
  <si>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</si>
  <si>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</si>
  <si>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</si>
  <si>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</si>
  <si>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</si>
  <si>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</si>
  <si>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</si>
  <si>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</si>
  <si>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</si>
  <si>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</si>
  <si>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</si>
  <si>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</si>
  <si>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</si>
  <si>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</si>
  <si>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</si>
  <si>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</si>
  <si>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</si>
  <si>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</si>
  <si>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</si>
  <si>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</si>
  <si>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</si>
  <si>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</si>
  <si>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</si>
  <si>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</si>
  <si>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</si>
  <si>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</si>
  <si>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</si>
  <si>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</si>
  <si>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</si>
  <si>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</si>
  <si>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</si>
  <si>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</si>
  <si>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</si>
  <si>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</si>
  <si>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</si>
  <si>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</si>
  <si>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</si>
  <si>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</si>
  <si>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</si>
  <si>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</si>
  <si>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</si>
  <si>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</si>
  <si>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</si>
  <si>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</si>
  <si>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</si>
  <si>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</si>
  <si>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</si>
  <si>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</si>
  <si>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</si>
  <si>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</si>
  <si>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</si>
  <si>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</si>
  <si>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</si>
  <si>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</si>
  <si>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</si>
  <si>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</si>
  <si>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</si>
  <si>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</si>
  <si>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</si>
  <si>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</si>
  <si>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</si>
  <si>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</si>
  <si>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</si>
  <si>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</si>
  <si>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</si>
  <si>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</si>
  <si>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</si>
  <si>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</si>
  <si>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</si>
  <si>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</si>
  <si>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</si>
  <si>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</si>
  <si>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</si>
  <si>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</si>
  <si>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</si>
  <si>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</si>
  <si>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</si>
  <si>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</si>
  <si>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</si>
  <si>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</si>
  <si>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</si>
  <si>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</si>
  <si>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</si>
  <si>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</si>
  <si>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</si>
  <si>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</si>
  <si>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</si>
  <si>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</si>
  <si>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</si>
  <si>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</si>
  <si>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</si>
  <si>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</si>
  <si>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</si>
  <si>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</si>
  <si>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</si>
  <si>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</si>
  <si>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</si>
  <si>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</si>
  <si>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</si>
  <si>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</si>
  <si>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</si>
  <si>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</si>
  <si>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</si>
  <si>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</si>
  <si>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</si>
  <si>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</si>
  <si>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</si>
  <si>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</si>
  <si>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</si>
  <si>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</si>
  <si>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</si>
  <si>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</si>
  <si>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</si>
  <si>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</si>
  <si>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</si>
  <si>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</si>
  <si>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</si>
  <si>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</si>
  <si>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</si>
  <si>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</si>
  <si>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</si>
  <si>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</si>
  <si>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</si>
  <si>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</si>
  <si>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</si>
  <si>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</si>
  <si>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</si>
  <si>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</si>
  <si>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</si>
  <si>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</si>
  <si>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</si>
  <si>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</si>
  <si>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</si>
  <si>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</si>
  <si>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</si>
  <si>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</si>
  <si>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</si>
  <si>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</si>
  <si>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</si>
  <si>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</si>
  <si>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</si>
  <si>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</si>
  <si>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</si>
  <si>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</si>
  <si>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</si>
  <si>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</si>
  <si>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</si>
  <si>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</si>
  <si>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</si>
  <si>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</si>
  <si>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</si>
  <si>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</si>
  <si>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</si>
  <si>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</si>
  <si>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</si>
  <si>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</si>
  <si>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</si>
  <si>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</si>
  <si>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</si>
  <si>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</si>
  <si>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</si>
  <si>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</si>
  <si>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</si>
  <si>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</si>
  <si>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</si>
  <si>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</si>
  <si>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</si>
  <si>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</si>
  <si>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</si>
  <si>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</si>
  <si>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</si>
  <si>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</si>
  <si>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</si>
  <si>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</si>
  <si>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</si>
  <si>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</si>
  <si>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</si>
  <si>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</si>
  <si>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</si>
  <si>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</si>
  <si>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</si>
  <si>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</si>
  <si>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</si>
  <si>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</si>
  <si>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</si>
  <si>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</si>
  <si>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</si>
  <si>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</si>
  <si>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</si>
  <si>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</si>
  <si>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</si>
  <si>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</si>
  <si>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</si>
  <si>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</si>
  <si>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</si>
  <si>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</si>
  <si>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</si>
  <si>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</si>
  <si>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</si>
  <si>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</si>
  <si>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</si>
  <si>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</si>
  <si>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</si>
  <si>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</si>
  <si>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</si>
  <si>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</si>
  <si>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</si>
  <si>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</si>
  <si>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</si>
  <si>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</si>
  <si>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</si>
  <si>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</si>
  <si>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</si>
  <si>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</si>
  <si>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</si>
  <si>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</si>
  <si>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</si>
  <si>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</si>
  <si>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</si>
  <si>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</si>
  <si>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</si>
  <si>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</si>
  <si>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</si>
  <si>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</si>
  <si>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</si>
  <si>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</si>
  <si>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</si>
  <si>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</si>
  <si>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</si>
  <si>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</si>
  <si>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</si>
  <si>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</si>
  <si>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</si>
  <si>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</si>
  <si>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</si>
  <si>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</si>
  <si>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</si>
  <si>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</si>
  <si>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</si>
  <si>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</si>
  <si>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</si>
  <si>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</si>
  <si>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</si>
  <si>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</si>
  <si>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</si>
  <si>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</si>
  <si>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</si>
  <si>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</si>
  <si>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</si>
  <si>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</si>
  <si>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</si>
  <si>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</si>
  <si>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</si>
  <si>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</si>
  <si>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</si>
  <si>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</si>
  <si>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</si>
  <si>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</si>
  <si>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</si>
  <si>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</si>
  <si>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</si>
  <si>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</si>
  <si>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</si>
  <si>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</si>
  <si>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</si>
  <si>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</si>
  <si>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</si>
  <si>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</si>
  <si>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</si>
  <si>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</si>
  <si>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</si>
  <si>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</si>
  <si>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</si>
  <si>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</si>
  <si>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</si>
  <si>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</si>
  <si>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</si>
  <si>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</si>
  <si>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</si>
  <si>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</si>
  <si>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</si>
  <si>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</si>
  <si>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</si>
  <si>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</si>
  <si>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</si>
  <si>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</si>
  <si>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</si>
  <si>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</si>
  <si>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</si>
  <si>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</si>
  <si>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</si>
  <si>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</si>
  <si>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</si>
  <si>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</si>
  <si>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</si>
  <si>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</si>
  <si>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</si>
  <si>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</si>
  <si>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</si>
  <si>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</si>
  <si>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</si>
  <si>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</si>
  <si>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</si>
  <si>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</si>
  <si>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</si>
  <si>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</si>
  <si>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</si>
  <si>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</si>
  <si>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</si>
  <si>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</si>
  <si>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</si>
  <si>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</si>
  <si>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</si>
  <si>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</si>
  <si>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</si>
  <si>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</si>
  <si>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</si>
  <si>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</si>
  <si>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</si>
  <si>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</si>
  <si>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</si>
  <si>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</si>
  <si>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</si>
  <si>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</si>
  <si>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</si>
  <si>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</si>
  <si>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</si>
  <si>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</si>
  <si>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</si>
  <si>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</si>
  <si>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</si>
  <si>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</si>
  <si>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</si>
  <si>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</si>
  <si>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</si>
  <si>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</si>
  <si>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</si>
  <si>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</si>
  <si>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</si>
  <si>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</si>
  <si>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</si>
  <si>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</si>
  <si>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</si>
  <si>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</si>
  <si>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</si>
  <si>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</si>
  <si>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</si>
  <si>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</si>
  <si>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</si>
  <si>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</si>
  <si>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</si>
  <si>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</si>
  <si>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</si>
  <si>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</si>
  <si>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</si>
  <si>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</si>
  <si>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</si>
  <si>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</si>
  <si>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</si>
  <si>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</si>
  <si>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</si>
  <si>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</si>
  <si>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</si>
  <si>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</si>
  <si>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</si>
  <si>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</si>
  <si>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</si>
  <si>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</si>
  <si>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</si>
  <si>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</si>
  <si>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</si>
  <si>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</si>
  <si>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</si>
  <si>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</si>
  <si>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</si>
  <si>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</si>
  <si>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</si>
  <si>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</si>
  <si>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</si>
  <si>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</si>
  <si>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</si>
  <si>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</si>
  <si>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</si>
  <si>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</si>
  <si>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</si>
  <si>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</si>
  <si>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</si>
  <si>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</si>
  <si>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</si>
  <si>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</si>
  <si>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</si>
  <si>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</si>
  <si>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</si>
  <si>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</si>
  <si>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</si>
  <si>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</si>
  <si>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</si>
  <si>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</si>
  <si>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</si>
  <si>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</si>
  <si>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</si>
  <si>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</si>
  <si>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</si>
  <si>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</si>
  <si>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</si>
  <si>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</si>
  <si>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</si>
  <si>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</si>
  <si>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</si>
  <si>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</si>
  <si>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</si>
  <si>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</si>
  <si>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</si>
  <si>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</si>
  <si>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</si>
  <si>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</si>
  <si>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</si>
  <si>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</si>
  <si>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</si>
  <si>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</si>
  <si>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</si>
  <si>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</si>
  <si>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</si>
  <si>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</si>
  <si>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</si>
  <si>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</si>
  <si>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</si>
  <si>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</si>
  <si>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</si>
  <si>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</si>
  <si>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</si>
  <si>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</si>
  <si>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</si>
  <si>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</si>
  <si>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</si>
  <si>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</si>
  <si>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</si>
  <si>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</si>
  <si>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</si>
  <si>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</si>
  <si>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</si>
  <si>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</si>
  <si>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</si>
  <si>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</si>
  <si>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</si>
  <si>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</si>
  <si>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</si>
  <si>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</si>
  <si>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</si>
  <si>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</si>
  <si>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</si>
  <si>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</si>
  <si>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</si>
  <si>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</si>
  <si>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</si>
  <si>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</si>
  <si>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</si>
  <si>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</si>
  <si>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</si>
  <si>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</si>
  <si>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</si>
  <si>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</si>
  <si>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</si>
  <si>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</si>
  <si>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</si>
  <si>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</si>
  <si>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</si>
  <si>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</si>
  <si>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</si>
  <si>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</si>
  <si>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</si>
  <si>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</si>
  <si>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</si>
  <si>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</si>
  <si>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</si>
  <si>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</si>
  <si>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</si>
  <si>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</si>
  <si>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</si>
  <si>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</si>
  <si>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</si>
  <si>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</si>
  <si>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</si>
  <si>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</si>
  <si>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</si>
  <si>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</si>
  <si>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</si>
  <si>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</si>
  <si>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</si>
  <si>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</si>
  <si>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</si>
  <si>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</si>
  <si>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</si>
  <si>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</si>
  <si>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</si>
  <si>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</si>
  <si>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</si>
  <si>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</si>
  <si>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</si>
  <si>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</si>
  <si>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</si>
  <si>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</si>
  <si>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</si>
  <si>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</si>
  <si>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</si>
  <si>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</si>
  <si>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</si>
  <si>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</si>
  <si>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</si>
  <si>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</si>
  <si>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</si>
  <si>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</si>
  <si>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</si>
  <si>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</si>
  <si>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</si>
  <si>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</si>
  <si>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</si>
  <si>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</si>
  <si>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</si>
  <si>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</si>
  <si>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</si>
  <si>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</si>
  <si>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</si>
  <si>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</si>
  <si>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</si>
  <si>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</si>
  <si>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</si>
  <si>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</si>
  <si>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</si>
  <si>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</si>
  <si>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</si>
  <si>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</si>
  <si>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</si>
  <si>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</si>
  <si>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</si>
  <si>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</si>
  <si>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</si>
  <si>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</si>
  <si>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</si>
  <si>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</si>
  <si>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</si>
  <si>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</si>
  <si>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</si>
  <si>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</si>
  <si>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</si>
  <si>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</si>
  <si>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</si>
  <si>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</si>
  <si>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</si>
  <si>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</si>
  <si>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</si>
  <si>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</si>
  <si>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</si>
  <si>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</si>
  <si>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</si>
  <si>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</si>
  <si>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</si>
  <si>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</si>
  <si>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</si>
  <si>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</si>
  <si>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</si>
  <si>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</si>
  <si>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</si>
  <si>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</si>
  <si>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</si>
  <si>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</si>
  <si>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</si>
  <si>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</si>
  <si>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</si>
  <si>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</si>
  <si>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</si>
  <si>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</si>
  <si>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</si>
  <si>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</si>
  <si>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</si>
  <si>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</si>
  <si>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</si>
  <si>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</si>
  <si>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</si>
  <si>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</si>
  <si>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</si>
  <si>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</si>
  <si>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</si>
  <si>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</si>
  <si>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</si>
  <si>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</si>
  <si>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</si>
  <si>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</si>
  <si>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</si>
  <si>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</si>
  <si>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</si>
  <si>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</si>
  <si>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</si>
  <si>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</si>
  <si>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</si>
  <si>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</si>
  <si>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</si>
  <si>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</si>
  <si>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</si>
  <si>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</si>
  <si>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</si>
  <si>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</si>
  <si>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</si>
  <si>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</si>
  <si>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</si>
  <si>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</si>
  <si>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</si>
  <si>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</si>
  <si>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</si>
  <si>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</si>
  <si>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</si>
  <si>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</si>
  <si>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</si>
  <si>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</si>
  <si>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</si>
  <si>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</si>
  <si>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</si>
  <si>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</si>
  <si>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</si>
  <si>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</si>
  <si>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</si>
  <si>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</si>
  <si>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</si>
  <si>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</si>
  <si>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</si>
  <si>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</si>
  <si>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</si>
  <si>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</si>
  <si>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</si>
  <si>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</si>
  <si>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</si>
  <si>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</si>
  <si>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</si>
  <si>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</si>
  <si>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</si>
  <si>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</si>
  <si>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</si>
  <si>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</si>
  <si>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</si>
  <si>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</si>
  <si>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</si>
  <si>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</si>
  <si>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</si>
  <si>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</si>
  <si>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</si>
  <si>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</si>
  <si>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</si>
  <si>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</si>
  <si>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</si>
  <si>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</si>
  <si>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</si>
  <si>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</si>
  <si>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</si>
  <si>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</si>
  <si>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</si>
  <si>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</si>
  <si>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</si>
  <si>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</si>
  <si>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</si>
  <si>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</si>
  <si>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</si>
  <si>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</si>
  <si>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</si>
  <si>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</si>
  <si>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</si>
  <si>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</si>
  <si>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</si>
  <si>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</si>
  <si>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</si>
  <si>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</si>
  <si>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</si>
  <si>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</si>
  <si>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</si>
  <si>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</si>
  <si>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</si>
  <si>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</si>
  <si>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</si>
  <si>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</si>
  <si>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</si>
  <si>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</si>
  <si>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</si>
  <si>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</si>
  <si>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</si>
  <si>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</si>
  <si>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</si>
  <si>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</si>
  <si>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</si>
  <si>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</si>
  <si>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</si>
  <si>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</si>
  <si>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</si>
  <si>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</si>
  <si>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</si>
  <si>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</si>
  <si>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</si>
  <si>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</si>
  <si>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</si>
  <si>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</si>
  <si>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</si>
  <si>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</si>
  <si>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</si>
  <si>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</si>
  <si>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</si>
  <si>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</si>
  <si>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</si>
  <si>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</si>
  <si>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</si>
  <si>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</si>
  <si>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</si>
  <si>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</si>
  <si>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</si>
  <si>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</si>
  <si>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</si>
  <si>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</si>
  <si>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</si>
  <si>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</si>
  <si>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</si>
  <si>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</si>
  <si>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</si>
  <si>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</si>
  <si>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</si>
  <si>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</si>
  <si>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</si>
  <si>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</si>
  <si>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</si>
  <si>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</si>
  <si>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</si>
  <si>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</si>
  <si>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</si>
  <si>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</si>
  <si>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</si>
  <si>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</si>
  <si>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</si>
  <si>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</si>
  <si>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</si>
  <si>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</si>
  <si>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</si>
  <si>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</si>
  <si>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</si>
  <si>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</si>
  <si>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</si>
  <si>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</si>
  <si>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</si>
  <si>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</si>
  <si>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</si>
  <si>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</si>
  <si>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</si>
  <si>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</si>
  <si>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</si>
  <si>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</si>
  <si>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</si>
  <si>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</si>
  <si>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</si>
  <si>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</si>
  <si>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</si>
  <si>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</si>
  <si>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</si>
  <si>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</si>
  <si>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</si>
  <si>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</si>
  <si>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</si>
  <si>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</si>
  <si>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</si>
  <si>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</si>
  <si>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</si>
  <si>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</si>
  <si>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</si>
  <si>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</si>
  <si>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</si>
  <si>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</si>
  <si>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</si>
  <si>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</si>
  <si>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</si>
  <si>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</si>
  <si>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</si>
  <si>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</si>
  <si>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</si>
  <si>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</si>
  <si>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</si>
  <si>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</si>
  <si>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</si>
  <si>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</si>
  <si>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</si>
  <si>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</si>
  <si>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</si>
  <si>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</si>
  <si>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</si>
  <si>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</si>
  <si>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</si>
  <si>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</si>
  <si>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</si>
  <si>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</si>
  <si>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</si>
  <si>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</si>
  <si>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</si>
  <si>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</si>
  <si>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</si>
  <si>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</si>
  <si>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</si>
  <si>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</si>
  <si>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</si>
  <si>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</si>
  <si>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</si>
  <si>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</si>
  <si>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</si>
  <si>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</si>
  <si>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</si>
  <si>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</si>
  <si>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</si>
  <si>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</si>
  <si>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</si>
  <si>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</si>
  <si>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</si>
  <si>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</si>
  <si>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</si>
  <si>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</si>
  <si>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</si>
  <si>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</si>
  <si>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</si>
  <si>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</si>
  <si>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</si>
  <si>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</si>
  <si>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</si>
  <si>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</si>
  <si>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</si>
  <si>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</si>
  <si>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</si>
  <si>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</si>
  <si>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</si>
  <si>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</si>
  <si>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</si>
  <si>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</si>
  <si>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</si>
  <si>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</si>
  <si>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</si>
  <si>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</si>
  <si>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</si>
  <si>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</si>
  <si>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</si>
  <si>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</si>
  <si>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</si>
  <si>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</si>
  <si>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</si>
  <si>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</si>
  <si>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</si>
  <si>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</si>
  <si>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</si>
  <si>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</si>
  <si>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</si>
  <si>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</si>
  <si>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</si>
  <si>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</si>
  <si>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</si>
  <si>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</si>
  <si>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</si>
  <si>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</si>
  <si>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</si>
  <si>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</si>
  <si>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</si>
  <si>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</si>
  <si>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</si>
  <si>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</si>
  <si>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</si>
  <si>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</si>
  <si>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</si>
  <si>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</si>
  <si>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</si>
  <si>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</si>
  <si>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</si>
  <si>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</si>
  <si>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</si>
  <si>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</si>
  <si>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</si>
  <si>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</si>
  <si>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</si>
  <si>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</si>
  <si>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</si>
  <si>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</si>
  <si>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</si>
  <si>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</si>
  <si>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</si>
  <si>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</si>
  <si>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</si>
  <si>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</si>
  <si>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</si>
  <si>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</si>
  <si>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</si>
  <si>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</si>
  <si>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</si>
  <si>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</si>
  <si>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</si>
  <si>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</si>
  <si>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</si>
  <si>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</si>
  <si>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</si>
  <si>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</si>
  <si>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</si>
  <si>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</si>
  <si>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</si>
  <si>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</si>
  <si>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</si>
  <si>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</si>
  <si>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</si>
  <si>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</si>
  <si>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</si>
  <si>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</si>
  <si>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</si>
  <si>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</si>
  <si>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</si>
  <si>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</si>
  <si>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</si>
  <si>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</si>
  <si>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</si>
  <si>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</si>
  <si>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</si>
  <si>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</si>
  <si>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</si>
  <si>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</si>
  <si>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</si>
  <si>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</si>
  <si>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</si>
  <si>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</si>
  <si>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</si>
  <si>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</si>
  <si>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</si>
  <si>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</si>
  <si>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</si>
  <si>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</si>
  <si>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</si>
  <si>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</si>
  <si>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</si>
  <si>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</si>
  <si>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</si>
  <si>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</si>
  <si>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</si>
  <si>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</si>
  <si>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</si>
  <si>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</si>
  <si>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</si>
  <si>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</si>
  <si>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</si>
  <si>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</si>
  <si>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</si>
  <si>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</si>
  <si>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</si>
  <si>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</si>
  <si>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</si>
  <si>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</si>
  <si>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</si>
  <si>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</si>
  <si>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</si>
  <si>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</si>
  <si>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</si>
  <si>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</si>
  <si>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</si>
  <si>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</si>
  <si>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</si>
  <si>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</si>
  <si>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</si>
  <si>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</si>
  <si>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</si>
  <si>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</si>
  <si>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</si>
  <si>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</si>
  <si>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</si>
  <si>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</si>
  <si>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</si>
  <si>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</si>
  <si>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</si>
  <si>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</si>
  <si>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</si>
  <si>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</si>
  <si>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</si>
  <si>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</si>
  <si>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</si>
  <si>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</si>
  <si>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</si>
  <si>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</si>
  <si>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</si>
  <si>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</si>
  <si>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</si>
  <si>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</si>
  <si>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</si>
  <si>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</si>
  <si>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</si>
  <si>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</si>
  <si>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</si>
  <si>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</si>
  <si>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</si>
  <si>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</si>
  <si>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</si>
  <si>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</si>
  <si>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</si>
  <si>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</si>
  <si>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</si>
  <si>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</si>
  <si>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</si>
  <si>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</si>
  <si>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</si>
  <si>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</si>
  <si>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</si>
  <si>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</si>
  <si>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</si>
  <si>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</si>
  <si>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</si>
  <si>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</si>
  <si>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</si>
  <si>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</si>
  <si>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</si>
  <si>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</si>
  <si>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</si>
  <si>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</si>
  <si>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</si>
  <si>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</si>
  <si>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</si>
  <si>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</si>
  <si>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</si>
  <si>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</si>
  <si>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</si>
  <si>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</si>
  <si>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</si>
  <si>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</si>
  <si>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</si>
  <si>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</si>
  <si>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</si>
  <si>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</si>
  <si>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</si>
  <si>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</si>
  <si>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</si>
  <si>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</si>
  <si>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</si>
  <si>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</si>
  <si>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</si>
  <si>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</si>
  <si>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</si>
  <si>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</si>
  <si>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</si>
  <si>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</si>
  <si>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</si>
  <si>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</si>
  <si>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</si>
  <si>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</si>
  <si>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</si>
  <si>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</si>
  <si>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</si>
  <si>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</si>
  <si>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</si>
  <si>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</si>
  <si>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</si>
  <si>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</si>
  <si>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</si>
  <si>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</si>
  <si>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</si>
  <si>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</si>
  <si>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</si>
  <si>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</si>
  <si>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</si>
  <si>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</si>
  <si>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</si>
  <si>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</si>
  <si>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</si>
  <si>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</si>
  <si>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</si>
  <si>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</si>
  <si>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</si>
  <si>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</si>
  <si>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</si>
  <si>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</si>
  <si>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</si>
  <si>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</si>
  <si>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</si>
  <si>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</si>
  <si>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</si>
  <si>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</si>
  <si>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</si>
  <si>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</si>
  <si>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</si>
  <si>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</si>
  <si>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</si>
  <si>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</si>
  <si>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</si>
  <si>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</si>
  <si>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</si>
  <si>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</si>
  <si>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</si>
  <si>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</si>
  <si>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</si>
  <si>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</si>
  <si>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</si>
  <si>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</si>
  <si>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</si>
  <si>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</si>
  <si>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</si>
  <si>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</si>
  <si>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</si>
  <si>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</si>
  <si>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</si>
  <si>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</si>
  <si>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</si>
  <si>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</si>
  <si>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</si>
  <si>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</si>
  <si>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</si>
  <si>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</si>
  <si>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</si>
  <si>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</si>
  <si>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</si>
  <si>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</si>
  <si>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</si>
  <si>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</si>
  <si>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</si>
  <si>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</si>
  <si>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</si>
  <si>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</si>
  <si>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</si>
  <si>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</si>
  <si>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</si>
  <si>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</si>
  <si>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</si>
  <si>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</si>
  <si>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</si>
  <si>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</si>
  <si>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</si>
  <si>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</si>
  <si>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</si>
  <si>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</si>
  <si>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</si>
  <si>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</si>
  <si>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</si>
  <si>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</si>
  <si>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</si>
  <si>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</si>
  <si>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</si>
  <si>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</si>
  <si>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</si>
  <si>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</si>
  <si>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</si>
  <si>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</si>
  <si>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</si>
  <si>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</si>
  <si>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</si>
  <si>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</si>
  <si>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</si>
  <si>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</si>
  <si>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</si>
  <si>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</si>
  <si>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</si>
  <si>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</si>
  <si>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</si>
  <si>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</si>
  <si>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</si>
  <si>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</si>
  <si>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</si>
  <si>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</si>
  <si>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</si>
  <si>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</si>
  <si>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</si>
  <si>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</si>
  <si>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</si>
  <si>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</si>
  <si>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</si>
  <si>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</si>
  <si>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</si>
  <si>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</si>
  <si>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</si>
  <si>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</si>
  <si>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</si>
  <si>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</si>
  <si>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</si>
  <si>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</si>
  <si>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</si>
  <si>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</si>
  <si>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</si>
  <si>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</si>
  <si>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</si>
  <si>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</si>
  <si>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</si>
  <si>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</si>
  <si>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</si>
  <si>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</si>
  <si>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</si>
  <si>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</si>
  <si>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</si>
  <si>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</si>
  <si>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</si>
  <si>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</si>
  <si>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</si>
  <si>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</si>
  <si>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</si>
  <si>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</si>
  <si>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</si>
  <si>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</si>
  <si>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</si>
  <si>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</si>
  <si>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</si>
  <si>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</si>
  <si>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</si>
  <si>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</si>
  <si>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</si>
  <si>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</si>
  <si>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</si>
  <si>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</si>
  <si>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</si>
  <si>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</si>
  <si>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</si>
  <si>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</si>
  <si>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</si>
  <si>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</si>
  <si>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</si>
  <si>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</si>
  <si>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</si>
  <si>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</si>
  <si>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</si>
  <si>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</si>
  <si>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</si>
  <si>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</si>
  <si>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</si>
  <si>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</si>
  <si>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</si>
  <si>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</si>
  <si>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</si>
  <si>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</si>
  <si>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</si>
  <si>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</si>
  <si>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</si>
  <si>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</si>
  <si>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</si>
  <si>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</si>
  <si>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</si>
  <si>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</si>
  <si>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</si>
  <si>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</si>
  <si>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</si>
  <si>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</si>
  <si>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</si>
  <si>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</si>
  <si>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</si>
  <si>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</si>
  <si>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</si>
  <si>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</si>
  <si>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</si>
  <si>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</si>
  <si>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</si>
  <si>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</si>
  <si>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</si>
  <si>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</si>
  <si>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</si>
  <si>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</si>
  <si>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</si>
  <si>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</si>
  <si>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</si>
  <si>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</si>
  <si>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</si>
  <si>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</si>
  <si>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</si>
  <si>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</si>
  <si>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</si>
  <si>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</si>
  <si>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</si>
  <si>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</si>
  <si>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</si>
  <si>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</si>
  <si>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</si>
  <si>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</si>
  <si>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</si>
  <si>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</si>
  <si>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</si>
  <si>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</si>
  <si>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</si>
  <si>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</si>
  <si>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</si>
  <si>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</si>
  <si>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</si>
  <si>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</si>
  <si>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</si>
  <si>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</si>
  <si>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</si>
  <si>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</si>
  <si>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</si>
  <si>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</si>
  <si>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</si>
  <si>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</si>
  <si>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</si>
  <si>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</si>
  <si>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</si>
  <si>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</si>
  <si>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</si>
  <si>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</si>
  <si>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</si>
  <si>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</si>
  <si>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</si>
  <si>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</si>
  <si>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</si>
  <si>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</si>
  <si>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</si>
  <si>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</si>
  <si>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</si>
  <si>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</si>
  <si>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</si>
  <si>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</si>
  <si>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</si>
  <si>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</si>
  <si>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</si>
  <si>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</si>
  <si>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</si>
  <si>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</si>
  <si>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</si>
  <si>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</si>
  <si>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</si>
  <si>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</si>
  <si>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</si>
  <si>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</si>
  <si>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</si>
  <si>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</si>
  <si>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</si>
  <si>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</si>
  <si>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</si>
  <si>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</si>
  <si>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</si>
  <si>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</si>
  <si>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</si>
  <si>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</si>
  <si>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</si>
  <si>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</si>
  <si>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</si>
  <si>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</si>
  <si>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</si>
  <si>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</si>
  <si>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</si>
  <si>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</si>
  <si>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</si>
  <si>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</si>
  <si>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</si>
  <si>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</si>
  <si>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</si>
  <si>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</si>
  <si>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</si>
  <si>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</si>
  <si>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</si>
  <si>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</si>
  <si>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</si>
  <si>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</si>
  <si>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</si>
  <si>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</si>
  <si>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</si>
  <si>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</si>
  <si>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</si>
  <si>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</si>
  <si>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</si>
  <si>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</si>
  <si>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</si>
  <si>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</si>
  <si>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</si>
  <si>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</si>
  <si>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</si>
  <si>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</si>
  <si>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</si>
  <si>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</si>
  <si>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</si>
  <si>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</si>
  <si>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</si>
  <si>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</si>
  <si>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</si>
  <si>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</si>
  <si>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</si>
  <si>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</si>
  <si>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</si>
  <si>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</si>
  <si>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</si>
  <si>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</si>
  <si>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</si>
  <si>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</si>
  <si>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</si>
  <si>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</si>
  <si>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</si>
  <si>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</si>
  <si>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</si>
  <si>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</si>
  <si>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</si>
  <si>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</si>
  <si>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</si>
  <si>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</si>
  <si>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</si>
  <si>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</si>
  <si>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</si>
  <si>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</si>
  <si>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</si>
  <si>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</si>
  <si>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</si>
  <si>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</si>
  <si>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</si>
  <si>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</si>
  <si>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</si>
  <si>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</si>
  <si>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</si>
  <si>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</si>
  <si>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</si>
  <si>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</si>
  <si>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</si>
  <si>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</si>
  <si>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</si>
  <si>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</si>
  <si>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</si>
  <si>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</si>
  <si>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</si>
  <si>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</si>
  <si>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</si>
  <si>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</si>
  <si>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</si>
  <si>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</si>
  <si>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</si>
  <si>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</si>
  <si>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</si>
  <si>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</si>
  <si>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</si>
  <si>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</si>
  <si>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</si>
  <si>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</si>
  <si>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</si>
  <si>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</si>
  <si>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</si>
  <si>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</si>
  <si>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</si>
  <si>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</si>
  <si>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</si>
  <si>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</si>
  <si>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</si>
  <si>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</si>
  <si>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</si>
  <si>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</si>
  <si>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</si>
  <si>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</si>
  <si>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</si>
  <si>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</si>
  <si>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</si>
  <si>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</si>
  <si>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</si>
  <si>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</si>
  <si>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</si>
  <si>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</si>
  <si>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</si>
  <si>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</si>
  <si>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</si>
  <si>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</si>
  <si>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</si>
  <si>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</si>
  <si>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</si>
  <si>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</si>
  <si>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</si>
  <si>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</si>
  <si>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</si>
  <si>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</si>
  <si>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</si>
  <si>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</si>
  <si>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</si>
  <si>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</si>
  <si>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</si>
  <si>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</si>
  <si>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</si>
  <si>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</si>
  <si>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</si>
  <si>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</si>
  <si>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</si>
  <si>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</si>
  <si>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</si>
  <si>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</si>
  <si>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</si>
  <si>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</si>
  <si>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</si>
  <si>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</si>
  <si>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</si>
  <si>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</si>
  <si>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</si>
  <si>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</si>
  <si>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</si>
  <si>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</si>
  <si>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</si>
  <si>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</si>
  <si>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</si>
  <si>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</si>
  <si>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</si>
  <si>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</si>
  <si>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</si>
  <si>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</si>
  <si>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</si>
  <si>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</si>
  <si>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</si>
  <si>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</si>
  <si>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</si>
  <si>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</si>
  <si>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</si>
  <si>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</si>
  <si>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</si>
  <si>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</si>
  <si>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</si>
  <si>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</si>
  <si>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</si>
  <si>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</si>
  <si>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</si>
  <si>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</si>
  <si>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</si>
  <si>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</si>
  <si>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</si>
  <si>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</si>
  <si>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</si>
  <si>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</si>
  <si>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</si>
  <si>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</si>
  <si>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</si>
  <si>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</si>
  <si>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</si>
  <si>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</si>
  <si>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</si>
  <si>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</si>
  <si>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</si>
  <si>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</si>
  <si>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</si>
  <si>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</si>
  <si>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</si>
  <si>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</si>
  <si>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</si>
  <si>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</si>
  <si>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</si>
  <si>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</si>
  <si>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</si>
  <si>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</si>
  <si>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</si>
  <si>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</si>
  <si>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</si>
  <si>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</si>
  <si>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</si>
  <si>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</si>
  <si>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</si>
  <si>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</si>
  <si>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</si>
  <si>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</si>
  <si>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</si>
  <si>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</si>
  <si>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</si>
  <si>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</si>
  <si>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</si>
  <si>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</si>
  <si>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</si>
  <si>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</si>
  <si>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</si>
  <si>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</si>
  <si>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</si>
  <si>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</si>
  <si>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</si>
  <si>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</si>
  <si>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</si>
  <si>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</si>
  <si>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</si>
  <si>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</si>
  <si>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</si>
  <si>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</si>
  <si>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</si>
  <si>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</si>
  <si>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</si>
  <si>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</si>
  <si>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</si>
  <si>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</si>
  <si>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</si>
  <si>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</si>
  <si>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</si>
  <si>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</si>
  <si>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</si>
  <si>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</si>
  <si>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</si>
  <si>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</si>
  <si>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</si>
  <si>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</si>
  <si>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</si>
  <si>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</si>
  <si>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</si>
  <si>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</si>
  <si>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</si>
  <si>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</si>
  <si>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</si>
  <si>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</si>
  <si>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</si>
  <si>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</si>
  <si>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</si>
  <si>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</si>
  <si>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</si>
  <si>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</si>
  <si>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</si>
  <si>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</si>
  <si>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</si>
  <si>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</si>
  <si>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</si>
  <si>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</si>
  <si>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</si>
  <si>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</si>
  <si>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</si>
  <si>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</si>
  <si>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</si>
  <si>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</si>
  <si>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</si>
  <si>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</si>
  <si>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</si>
  <si>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</si>
  <si>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</si>
  <si>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</si>
  <si>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</si>
  <si>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</si>
  <si>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</si>
  <si>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</si>
  <si>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</si>
  <si>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</si>
  <si>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</si>
  <si>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</si>
  <si>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</si>
  <si>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</si>
  <si>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</si>
  <si>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</si>
  <si>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</si>
  <si>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</si>
  <si>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</si>
  <si>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</si>
  <si>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</si>
  <si>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</si>
  <si>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</si>
  <si>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</si>
  <si>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</si>
  <si>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</si>
  <si>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</si>
  <si>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</si>
  <si>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</si>
  <si>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</si>
  <si>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</si>
  <si>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</si>
  <si>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</si>
  <si>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</si>
  <si>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</si>
  <si>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</si>
  <si>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</si>
  <si>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</si>
  <si>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</si>
  <si>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</si>
  <si>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</si>
  <si>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</si>
  <si>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</si>
  <si>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</si>
  <si>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</si>
  <si>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</si>
  <si>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</si>
  <si>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</si>
  <si>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</si>
  <si>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</si>
  <si>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</si>
  <si>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</si>
  <si>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</si>
  <si>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</si>
  <si>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</si>
  <si>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</si>
  <si>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</si>
  <si>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</si>
  <si>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</si>
  <si>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</si>
  <si>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</si>
  <si>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</si>
  <si>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</si>
  <si>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</si>
  <si>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</si>
  <si>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</si>
  <si>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</si>
  <si>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</si>
  <si>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</si>
  <si>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</si>
  <si>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</si>
  <si>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</si>
  <si>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</si>
  <si>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</si>
  <si>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</si>
  <si>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</si>
  <si>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</si>
  <si>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</si>
  <si>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</si>
  <si>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</si>
  <si>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</si>
  <si>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</si>
  <si>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</si>
  <si>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</si>
  <si>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</si>
  <si>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</si>
  <si>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</si>
  <si>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</si>
  <si>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</si>
  <si>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</si>
  <si>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</si>
  <si>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</si>
  <si>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</si>
  <si>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</si>
  <si>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</si>
  <si>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</si>
  <si>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</si>
  <si>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</si>
  <si>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</si>
  <si>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</si>
  <si>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</si>
  <si>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</si>
  <si>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</si>
  <si>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</si>
  <si>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</si>
  <si>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</si>
  <si>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</si>
  <si>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</si>
  <si>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</si>
  <si>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</si>
  <si>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</si>
  <si>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</si>
  <si>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</si>
  <si>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</si>
  <si>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</si>
  <si>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</si>
  <si>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</si>
  <si>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</si>
  <si>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</si>
  <si>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</si>
  <si>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</si>
  <si>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</si>
  <si>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</si>
  <si>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</si>
  <si>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</si>
  <si>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</si>
  <si>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</si>
  <si>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</si>
  <si>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</si>
  <si>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</si>
  <si>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</si>
  <si>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</si>
  <si>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</si>
  <si>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</si>
  <si>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</si>
  <si>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</si>
  <si>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</si>
  <si>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</si>
  <si>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</si>
  <si>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</si>
  <si>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</si>
  <si>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</si>
  <si>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</si>
  <si>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</si>
  <si>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</si>
  <si>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</si>
  <si>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</si>
  <si>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</si>
  <si>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</si>
  <si>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</si>
  <si>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</si>
  <si>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</si>
  <si>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</si>
  <si>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</si>
  <si>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</si>
  <si>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</si>
  <si>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</si>
  <si>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</si>
  <si>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</si>
  <si>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</si>
  <si>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</si>
  <si>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</si>
  <si>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</si>
  <si>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</si>
  <si>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</si>
  <si>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</si>
  <si>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</si>
  <si>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</si>
  <si>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</si>
  <si>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</si>
  <si>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</si>
  <si>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</si>
  <si>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</si>
  <si>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</si>
  <si>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</si>
  <si>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</si>
  <si>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</si>
  <si>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</si>
  <si>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</si>
  <si>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</si>
  <si>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</si>
  <si>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</si>
  <si>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</si>
  <si>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</si>
  <si>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</si>
  <si>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</si>
  <si>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</si>
  <si>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</si>
  <si>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</si>
  <si>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</si>
  <si>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</si>
  <si>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</si>
  <si>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</si>
  <si>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</si>
  <si>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</si>
  <si>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</si>
  <si>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</si>
  <si>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</si>
  <si>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</si>
  <si>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</si>
  <si>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</si>
  <si>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</si>
  <si>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</si>
  <si>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</si>
  <si>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</si>
  <si>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</si>
  <si>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</si>
  <si>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</si>
  <si>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</si>
  <si>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</si>
  <si>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</si>
  <si>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</si>
  <si>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</si>
  <si>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</si>
  <si>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</si>
  <si>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</si>
  <si>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</si>
  <si>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</si>
  <si>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</si>
  <si>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</si>
  <si>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</si>
  <si>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</si>
  <si>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</si>
  <si>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</si>
  <si>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</si>
  <si>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</si>
  <si>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</si>
  <si>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</si>
  <si>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</si>
  <si>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</si>
  <si>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</si>
  <si>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</si>
  <si>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</si>
  <si>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</si>
  <si>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</si>
  <si>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</si>
  <si>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</si>
  <si>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</si>
  <si>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</si>
  <si>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</si>
  <si>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</si>
  <si>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</si>
  <si>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</si>
  <si>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</si>
  <si>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</si>
  <si>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</si>
  <si>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</si>
  <si>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</si>
  <si>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</si>
  <si>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</si>
  <si>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</si>
  <si>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</si>
  <si>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</si>
  <si>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</si>
  <si>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</si>
  <si>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</si>
  <si>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</si>
  <si>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</si>
  <si>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</si>
  <si>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</si>
  <si>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</si>
  <si>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</si>
  <si>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</si>
  <si>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</si>
  <si>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</si>
  <si>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</si>
  <si>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</si>
  <si>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</si>
  <si>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</si>
  <si>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</si>
  <si>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</si>
  <si>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</si>
  <si>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</si>
  <si>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</si>
  <si>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</si>
  <si>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</si>
  <si>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</si>
  <si>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</si>
  <si>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</si>
  <si>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</si>
  <si>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</si>
  <si>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</si>
  <si>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</si>
  <si>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</si>
  <si>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</si>
  <si>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</si>
  <si>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</si>
  <si>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</si>
  <si>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</si>
  <si>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</si>
  <si>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</si>
  <si>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</si>
  <si>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</si>
  <si>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</si>
  <si>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</si>
  <si>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</si>
  <si>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</si>
  <si>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</si>
  <si>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</si>
  <si>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</si>
  <si>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</si>
  <si>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</si>
  <si>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</si>
  <si>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</si>
  <si>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</si>
  <si>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</si>
  <si>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</si>
  <si>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</si>
  <si>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</si>
  <si>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</si>
  <si>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</si>
  <si>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</si>
  <si>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</si>
  <si>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</si>
  <si>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</si>
  <si>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</si>
  <si>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</si>
  <si>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</si>
  <si>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</si>
  <si>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</si>
  <si>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</si>
  <si>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</si>
  <si>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</si>
  <si>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</si>
  <si>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</si>
  <si>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</si>
  <si>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</si>
  <si>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</si>
  <si>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</si>
  <si>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</si>
  <si>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</si>
  <si>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</si>
  <si>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</si>
  <si>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</si>
  <si>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</si>
  <si>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</si>
  <si>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</si>
  <si>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</si>
  <si>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</si>
  <si>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</si>
  <si>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</si>
  <si>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</si>
  <si>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</si>
  <si>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</si>
  <si>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</si>
  <si>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</si>
  <si>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</si>
  <si>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</si>
  <si>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</si>
  <si>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</si>
  <si>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</si>
  <si>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</si>
  <si>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</si>
  <si>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</si>
  <si>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</si>
  <si>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</si>
  <si>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</si>
  <si>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</si>
  <si>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</si>
  <si>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</si>
  <si>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</si>
  <si>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</si>
  <si>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</si>
  <si>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</si>
  <si>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</si>
  <si>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</si>
  <si>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</si>
  <si>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</si>
  <si>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</si>
  <si>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</si>
  <si>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</si>
  <si>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</si>
  <si>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</si>
  <si>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</si>
  <si>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</si>
  <si>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</si>
  <si>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</si>
  <si>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</si>
  <si>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</si>
  <si>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</si>
  <si>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</si>
  <si>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</si>
  <si>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</si>
  <si>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</si>
  <si>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</si>
  <si>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</si>
  <si>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</si>
  <si>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</si>
  <si>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</si>
  <si>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</si>
  <si>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</si>
  <si>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</si>
  <si>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</si>
  <si>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</si>
  <si>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</si>
  <si>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</si>
  <si>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</si>
  <si>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</si>
  <si>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</si>
  <si>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</si>
  <si>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</si>
  <si>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</si>
  <si>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</si>
  <si>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</si>
  <si>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</si>
  <si>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</si>
  <si>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</si>
  <si>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</si>
  <si>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</si>
  <si>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</si>
  <si>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</si>
  <si>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</si>
  <si>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</si>
  <si>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</si>
  <si>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</si>
  <si>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</si>
  <si>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</si>
  <si>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</si>
  <si>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</si>
  <si>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</si>
  <si>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</si>
  <si>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</si>
  <si>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</si>
  <si>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</si>
  <si>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</si>
  <si>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</si>
  <si>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</si>
  <si>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</si>
  <si>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</si>
  <si>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</si>
  <si>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</si>
  <si>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</si>
  <si>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</si>
  <si>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</si>
  <si>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</si>
  <si>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</si>
  <si>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</si>
  <si>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</si>
  <si>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</si>
  <si>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</si>
  <si>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</si>
  <si>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</si>
  <si>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</si>
  <si>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</si>
  <si>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</si>
  <si>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</si>
  <si>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</si>
  <si>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</si>
  <si>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</si>
  <si>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</si>
  <si>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</si>
  <si>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</si>
  <si>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</si>
  <si>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</si>
  <si>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</si>
  <si>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</si>
  <si>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</si>
  <si>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</si>
  <si>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</si>
  <si>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</si>
  <si>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</si>
  <si>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</si>
  <si>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</si>
  <si>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</si>
  <si>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</si>
  <si>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</si>
  <si>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</si>
  <si>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</si>
  <si>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</si>
  <si>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</si>
  <si>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</si>
  <si>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</si>
  <si>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</si>
  <si>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</si>
  <si>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</si>
  <si>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</si>
  <si>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</si>
  <si>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</si>
  <si>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</si>
  <si>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</si>
  <si>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</si>
  <si>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</si>
  <si>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</si>
  <si>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</si>
  <si>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</si>
  <si>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</si>
  <si>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</si>
  <si>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</si>
  <si>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</si>
  <si>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</si>
  <si>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</si>
  <si>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</si>
  <si>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</si>
  <si>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</si>
  <si>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</si>
  <si>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</si>
  <si>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</si>
  <si>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</si>
  <si>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</si>
  <si>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</si>
  <si>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</si>
  <si>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</si>
  <si>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</si>
  <si>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</si>
  <si>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</si>
  <si>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</si>
  <si>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</si>
  <si>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</si>
  <si>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</si>
  <si>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</si>
  <si>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</si>
  <si>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</si>
  <si>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</si>
  <si>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</si>
  <si>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</si>
  <si>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</si>
  <si>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</si>
  <si>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</si>
  <si>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</si>
  <si>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</si>
  <si>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</si>
  <si>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</si>
  <si>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</si>
  <si>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</si>
  <si>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</si>
  <si>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</si>
  <si>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</si>
  <si>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</si>
  <si>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</si>
  <si>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</si>
  <si>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</si>
  <si>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</si>
  <si>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</si>
  <si>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</si>
  <si>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</si>
  <si>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</si>
  <si>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</si>
  <si>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</si>
  <si>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</si>
  <si>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</si>
  <si>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</si>
  <si>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</si>
  <si>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</si>
  <si>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</si>
  <si>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</si>
  <si>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</si>
  <si>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</si>
  <si>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</si>
  <si>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</si>
  <si>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</si>
  <si>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</si>
  <si>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</si>
  <si>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</si>
  <si>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</si>
  <si>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</si>
  <si>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</si>
  <si>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</si>
  <si>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</si>
  <si>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</si>
  <si>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</si>
  <si>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</si>
  <si>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</si>
  <si>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</si>
  <si>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</si>
  <si>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</si>
  <si>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</si>
  <si>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</si>
  <si>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</si>
  <si>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</si>
  <si>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</si>
  <si>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</si>
  <si>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</si>
  <si>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</si>
  <si>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</si>
  <si>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</si>
  <si>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</si>
  <si>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</si>
  <si>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</si>
  <si>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</si>
  <si>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</si>
  <si>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</si>
  <si>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</si>
  <si>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</si>
  <si>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</si>
  <si>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</si>
  <si>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</si>
  <si>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</si>
  <si>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</si>
  <si>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</si>
  <si>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</si>
  <si>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</si>
  <si>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</si>
  <si>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</si>
  <si>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</si>
  <si>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</si>
  <si>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</si>
  <si>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</si>
  <si>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</si>
  <si>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</si>
  <si>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</si>
  <si>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</si>
  <si>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</si>
  <si>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</si>
  <si>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</si>
  <si>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</si>
  <si>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</si>
  <si>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</si>
  <si>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</si>
  <si>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</si>
  <si>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</si>
  <si>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</si>
  <si>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</si>
  <si>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</si>
  <si>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</si>
  <si>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</si>
  <si>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</si>
  <si>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</si>
  <si>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</si>
  <si>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</si>
  <si>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</si>
  <si>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</si>
  <si>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</si>
  <si>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</si>
  <si>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</si>
  <si>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</si>
  <si>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</si>
  <si>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</si>
  <si>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</si>
  <si>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</si>
  <si>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</si>
  <si>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</si>
  <si>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</si>
  <si>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</si>
  <si>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</si>
  <si>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</si>
  <si>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</si>
  <si>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</si>
  <si>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</si>
  <si>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</si>
  <si>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</si>
  <si>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</si>
  <si>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</si>
  <si>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</si>
  <si>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</si>
  <si>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</si>
  <si>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</si>
  <si>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</si>
  <si>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</si>
  <si>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</si>
  <si>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</si>
  <si>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</si>
  <si>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</si>
  <si>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</si>
  <si>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</si>
  <si>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</si>
  <si>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</si>
  <si>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</si>
  <si>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</si>
  <si>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</si>
  <si>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</si>
  <si>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</si>
  <si>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</si>
  <si>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</si>
  <si>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</si>
  <si>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</si>
  <si>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</si>
  <si>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</si>
  <si>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</si>
  <si>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</si>
  <si>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</si>
  <si>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</si>
  <si>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</si>
  <si>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</si>
  <si>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</si>
  <si>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</si>
  <si>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</si>
  <si>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</si>
  <si>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</si>
  <si>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</si>
  <si>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</si>
  <si>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</si>
  <si>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</si>
  <si>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</si>
  <si>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</si>
  <si>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</si>
  <si>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</si>
  <si>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</si>
  <si>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</si>
  <si>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</si>
  <si>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</si>
  <si>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</si>
  <si>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</si>
  <si>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</si>
  <si>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</si>
  <si>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</si>
  <si>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</si>
  <si>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</si>
  <si>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</si>
  <si>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</si>
  <si>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</si>
  <si>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</si>
  <si>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</si>
  <si>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</si>
  <si>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</si>
  <si>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</si>
  <si>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</si>
  <si>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</si>
  <si>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</si>
  <si>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</si>
  <si>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</si>
  <si>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</si>
  <si>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</si>
  <si>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</si>
  <si>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</si>
  <si>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</si>
  <si>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</si>
  <si>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</si>
  <si>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</si>
  <si>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</si>
  <si>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</si>
  <si>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</si>
  <si>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</si>
  <si>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</si>
  <si>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</si>
  <si>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</si>
  <si>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</si>
  <si>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</si>
  <si>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</si>
  <si>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</si>
  <si>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</si>
  <si>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</si>
  <si>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</si>
  <si>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</si>
  <si>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</si>
  <si>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</si>
  <si>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</si>
  <si>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</si>
  <si>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</si>
  <si>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</si>
  <si>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</si>
  <si>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</si>
  <si>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</si>
  <si>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</si>
  <si>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</si>
  <si>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</si>
  <si>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</si>
  <si>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</si>
  <si>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</si>
  <si>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</si>
  <si>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</si>
  <si>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</si>
  <si>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</si>
  <si>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</si>
  <si>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</si>
  <si>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</si>
  <si>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</si>
  <si>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</si>
  <si>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</si>
  <si>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</si>
  <si>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</si>
  <si>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</si>
  <si>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</si>
  <si>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</si>
  <si>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</si>
  <si>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</si>
  <si>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</si>
  <si>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</si>
  <si>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</si>
  <si>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</si>
  <si>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</si>
  <si>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</si>
  <si>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</si>
  <si>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</si>
  <si>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</si>
  <si>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</si>
  <si>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</si>
  <si>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</si>
  <si>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</si>
  <si>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</si>
  <si>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</si>
  <si>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</si>
  <si>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</si>
  <si>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</si>
  <si>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</si>
  <si>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</si>
  <si>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</si>
  <si>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</si>
  <si>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</si>
  <si>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</si>
  <si>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</si>
  <si>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</si>
  <si>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</si>
  <si>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</si>
  <si>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</si>
  <si>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</si>
  <si>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</si>
  <si>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</si>
  <si>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</si>
  <si>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</si>
  <si>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</si>
  <si>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</si>
  <si>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</si>
  <si>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</si>
  <si>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</si>
  <si>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</si>
  <si>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</si>
  <si>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</si>
  <si>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</si>
  <si>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</si>
  <si>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</si>
  <si>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</si>
  <si>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</si>
  <si>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</si>
  <si>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</si>
  <si>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</si>
  <si>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</si>
  <si>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</si>
  <si>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</si>
  <si>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</si>
  <si>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</si>
  <si>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</si>
  <si>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</si>
  <si>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</si>
  <si>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</si>
  <si>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</si>
  <si>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</si>
  <si>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</si>
  <si>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</si>
  <si>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</si>
  <si>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</si>
  <si>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</si>
  <si>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</si>
  <si>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</si>
  <si>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</si>
  <si>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</si>
  <si>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</si>
  <si>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</si>
  <si>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</si>
  <si>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</si>
  <si>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</si>
  <si>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</si>
  <si>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</si>
  <si>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</si>
  <si>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</si>
  <si>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</si>
  <si>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</si>
  <si>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</si>
  <si>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</si>
  <si>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</si>
  <si>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</si>
  <si>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</si>
  <si>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</si>
  <si>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</si>
  <si>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</si>
  <si>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</si>
  <si>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</si>
  <si>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</si>
  <si>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</si>
  <si>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</si>
  <si>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</si>
  <si>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</si>
  <si>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</si>
  <si>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</si>
  <si>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</si>
  <si>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</si>
  <si>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</si>
  <si>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</si>
  <si>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</si>
  <si>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</si>
  <si>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</si>
  <si>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</si>
  <si>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</si>
  <si>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</si>
  <si>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</si>
  <si>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</si>
  <si>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</si>
  <si>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</si>
  <si>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</si>
  <si>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</si>
  <si>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</si>
  <si>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</si>
  <si>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</si>
  <si>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</si>
  <si>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</si>
  <si>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</si>
  <si>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</si>
  <si>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</si>
  <si>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</si>
  <si>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</si>
  <si>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</si>
  <si>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</si>
  <si>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</si>
  <si>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</si>
  <si>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</si>
  <si>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</si>
  <si>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</si>
  <si>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</si>
  <si>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</si>
  <si>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</si>
  <si>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</si>
  <si>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</si>
  <si>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</si>
  <si>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</si>
  <si>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</si>
  <si>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</si>
  <si>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</si>
  <si>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</si>
  <si>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</si>
  <si>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</si>
  <si>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</si>
  <si>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</si>
  <si>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</si>
  <si>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</si>
  <si>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</si>
  <si>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</si>
  <si>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</si>
  <si>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</si>
  <si>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</si>
  <si>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</si>
  <si>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</si>
  <si>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</si>
  <si>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</si>
  <si>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</si>
  <si>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</si>
  <si>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</si>
  <si>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</si>
  <si>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</si>
  <si>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</si>
  <si>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</si>
  <si>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</si>
  <si>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</si>
  <si>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</si>
  <si>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</si>
  <si>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</si>
  <si>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</si>
  <si>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</si>
  <si>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</si>
  <si>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</si>
  <si>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</si>
  <si>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</si>
  <si>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</si>
  <si>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</si>
  <si>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</si>
  <si>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</si>
  <si>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</si>
  <si>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</si>
  <si>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</si>
  <si>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</si>
  <si>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</si>
  <si>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</si>
  <si>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</si>
  <si>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</si>
  <si>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</si>
  <si>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</si>
  <si>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</si>
  <si>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</si>
  <si>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</si>
  <si>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</si>
  <si>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</si>
  <si>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</si>
  <si>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</si>
  <si>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</si>
  <si>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</si>
  <si>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</si>
  <si>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</si>
  <si>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</si>
  <si>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</si>
  <si>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</si>
  <si>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</si>
  <si>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</si>
  <si>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</si>
  <si>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</si>
  <si>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</si>
  <si>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</si>
  <si>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</si>
  <si>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</si>
  <si>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</si>
  <si>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</si>
  <si>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</si>
  <si>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</si>
  <si>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</si>
  <si>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</si>
  <si>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</si>
  <si>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</si>
  <si>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</si>
  <si>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</si>
  <si>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</si>
  <si>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</si>
  <si>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</si>
  <si>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</si>
  <si>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</si>
  <si>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</si>
  <si>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</si>
  <si>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</si>
  <si>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</si>
  <si>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</si>
  <si>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</si>
  <si>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</si>
  <si>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</si>
  <si>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</si>
  <si>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</si>
  <si>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</si>
  <si>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</si>
  <si>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</si>
  <si>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</si>
  <si>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</si>
  <si>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</si>
  <si>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</si>
  <si>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</si>
  <si>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</si>
  <si>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</si>
  <si>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</si>
  <si>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</si>
  <si>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</si>
  <si>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</si>
  <si>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</si>
  <si>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</si>
  <si>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</si>
  <si>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</si>
  <si>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</si>
  <si>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</si>
  <si>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</si>
  <si>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</si>
  <si>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</si>
  <si>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</si>
  <si>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</si>
  <si>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</si>
  <si>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</si>
  <si>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</si>
  <si>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</si>
  <si>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</si>
  <si>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</si>
  <si>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</si>
  <si>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</si>
  <si>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</si>
  <si>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</si>
  <si>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</si>
  <si>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</si>
  <si>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</si>
  <si>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</si>
  <si>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</si>
  <si>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</si>
  <si>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</si>
  <si>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</si>
  <si>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</si>
  <si>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</si>
  <si>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</si>
  <si>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</si>
  <si>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</si>
  <si>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</si>
  <si>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</si>
  <si>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</si>
  <si>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</si>
  <si>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</si>
  <si>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</si>
  <si>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</si>
  <si>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</si>
  <si>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</si>
  <si>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</si>
  <si>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</si>
  <si>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</si>
  <si>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</si>
  <si>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</si>
  <si>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</si>
  <si>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</si>
  <si>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</si>
  <si>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</si>
  <si>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</si>
  <si>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</si>
  <si>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</si>
  <si>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</si>
  <si>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</si>
  <si>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</si>
  <si>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</si>
  <si>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</si>
  <si>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</si>
  <si>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</si>
  <si>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</si>
  <si>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</si>
  <si>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</si>
  <si>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</si>
  <si>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</si>
  <si>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</si>
  <si>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</si>
  <si>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</si>
  <si>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</si>
  <si>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</si>
  <si>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</si>
  <si>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</si>
  <si>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</si>
  <si>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</si>
  <si>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</si>
  <si>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</si>
  <si>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</si>
  <si>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</si>
  <si>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</si>
  <si>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</si>
  <si>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</si>
  <si>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</si>
  <si>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</si>
  <si>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</si>
  <si>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</si>
  <si>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</si>
  <si>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</si>
  <si>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</si>
  <si>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</si>
  <si>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</si>
  <si>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</si>
  <si>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</si>
  <si>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</si>
  <si>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</si>
  <si>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</si>
  <si>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</si>
  <si>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</si>
  <si>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</si>
  <si>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</si>
  <si>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</si>
  <si>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</si>
  <si>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</si>
  <si>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</si>
  <si>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</si>
  <si>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</si>
  <si>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</si>
  <si>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</si>
  <si>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</si>
  <si>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</si>
  <si>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</si>
  <si>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</si>
  <si>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</si>
  <si>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</si>
  <si>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</si>
  <si>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</si>
  <si>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</si>
  <si>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</si>
  <si>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</si>
  <si>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</si>
  <si>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</si>
  <si>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</si>
  <si>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</si>
  <si>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</si>
  <si>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</si>
  <si>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</si>
  <si>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</si>
  <si>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</si>
  <si>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</si>
  <si>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</si>
  <si>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</si>
  <si>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</si>
  <si>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</si>
  <si>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</si>
  <si>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</si>
  <si>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</si>
  <si>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</si>
  <si>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</si>
  <si>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</si>
  <si>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</si>
  <si>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</si>
  <si>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</si>
  <si>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</si>
  <si>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</si>
  <si>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</si>
  <si>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</si>
  <si>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</si>
  <si>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</si>
  <si>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</si>
  <si>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</si>
  <si>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</si>
  <si>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</si>
  <si>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</si>
  <si>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</si>
  <si>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</si>
  <si>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</si>
  <si>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</si>
  <si>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</si>
  <si>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</si>
  <si>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</si>
  <si>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</si>
  <si>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</si>
  <si>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</si>
  <si>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</si>
  <si>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</si>
  <si>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</si>
  <si>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</si>
  <si>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</si>
  <si>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</si>
  <si>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</si>
  <si>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</si>
  <si>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</si>
  <si>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</si>
  <si>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</si>
  <si>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</si>
  <si>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</si>
  <si>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</si>
  <si>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</si>
  <si>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</si>
  <si>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</si>
  <si>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</si>
  <si>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</si>
  <si>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</si>
  <si>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</si>
  <si>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</si>
  <si>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</si>
  <si>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</si>
  <si>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</si>
  <si>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</si>
  <si>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</si>
  <si>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</si>
  <si>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</si>
  <si>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</si>
  <si>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</si>
  <si>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</si>
  <si>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</si>
  <si>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</si>
  <si>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</si>
  <si>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</si>
  <si>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</si>
  <si>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</si>
  <si>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</si>
  <si>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</si>
  <si>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</si>
  <si>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</si>
  <si>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</si>
  <si>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</si>
  <si>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</si>
  <si>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</si>
  <si>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</si>
  <si>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</si>
  <si>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</si>
  <si>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</si>
  <si>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</si>
  <si>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</si>
  <si>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</si>
  <si>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</si>
  <si>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</si>
  <si>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</si>
  <si>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</si>
  <si>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</si>
  <si>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</si>
  <si>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</si>
  <si>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</si>
  <si>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</si>
  <si>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</si>
  <si>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</si>
  <si>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</si>
  <si>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</si>
  <si>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</si>
  <si>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</si>
  <si>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</si>
  <si>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</si>
  <si>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</si>
  <si>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</si>
  <si>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</si>
  <si>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</si>
  <si>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</si>
  <si>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</si>
  <si>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</si>
  <si>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</si>
  <si>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</si>
  <si>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</si>
  <si>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</si>
  <si>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</si>
  <si>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</si>
  <si>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</si>
  <si>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</si>
  <si>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</si>
  <si>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</si>
  <si>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</si>
  <si>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</si>
  <si>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</si>
  <si>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</si>
  <si>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</si>
  <si>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</si>
  <si>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</si>
  <si>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</si>
  <si>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</si>
  <si>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</si>
  <si>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</si>
  <si>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</si>
  <si>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</si>
  <si>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</si>
  <si>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</si>
  <si>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</si>
  <si>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</si>
  <si>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</si>
  <si>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</si>
  <si>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</si>
  <si>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</si>
  <si>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</si>
  <si>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</si>
  <si>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</si>
  <si>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</si>
  <si>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</si>
  <si>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</si>
  <si>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</si>
  <si>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</si>
  <si>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</si>
  <si>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</si>
  <si>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</si>
  <si>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</si>
  <si>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</si>
  <si>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</si>
  <si>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</si>
  <si>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</si>
  <si>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</si>
  <si>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</si>
  <si>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</si>
  <si>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</si>
  <si>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</si>
  <si>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</si>
  <si>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</si>
  <si>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</si>
  <si>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</si>
  <si>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</si>
  <si>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</si>
  <si>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</si>
  <si>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</si>
  <si>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</si>
  <si>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</si>
  <si>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</si>
  <si>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</si>
  <si>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</si>
  <si>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</si>
  <si>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</si>
  <si>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</si>
  <si>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</si>
  <si>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</si>
  <si>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</si>
  <si>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</si>
  <si>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</si>
  <si>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</si>
  <si>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</si>
  <si>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</si>
  <si>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</si>
  <si>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</si>
  <si>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</si>
  <si>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</si>
  <si>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</si>
  <si>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</si>
  <si>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</si>
  <si>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</si>
  <si>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</si>
  <si>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</si>
  <si>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</si>
  <si>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</si>
  <si>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</si>
  <si>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</si>
  <si>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</si>
  <si>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</si>
  <si>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</si>
  <si>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</si>
  <si>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</si>
  <si>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</si>
  <si>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</si>
  <si>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</si>
  <si>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</si>
  <si>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</si>
  <si>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</si>
  <si>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</si>
  <si>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</si>
  <si>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</si>
  <si>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</si>
  <si>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</si>
  <si>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</si>
  <si>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</si>
  <si>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</si>
  <si>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</si>
  <si>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</si>
  <si>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</si>
  <si>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</si>
  <si>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</si>
  <si>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</si>
  <si>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</si>
  <si>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</si>
  <si>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</si>
  <si>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</si>
  <si>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</si>
  <si>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</si>
  <si>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</si>
  <si>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</si>
  <si>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</si>
  <si>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</si>
  <si>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</si>
  <si>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</si>
  <si>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</si>
  <si>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</si>
  <si>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</si>
  <si>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</si>
  <si>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</si>
  <si>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</si>
  <si>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</si>
  <si>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</si>
  <si>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</si>
  <si>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</si>
  <si>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</si>
  <si>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</si>
  <si>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</si>
  <si>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</si>
  <si>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</si>
  <si>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</si>
  <si>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</si>
  <si>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</si>
  <si>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</si>
  <si>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</si>
  <si>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</si>
  <si>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</si>
  <si>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</si>
  <si>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</si>
  <si>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</si>
  <si>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</si>
  <si>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</si>
  <si>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</si>
  <si>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</si>
  <si>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</si>
  <si>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</si>
  <si>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</si>
  <si>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</si>
  <si>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</si>
  <si>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</si>
  <si>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</si>
  <si>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</si>
  <si>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</si>
  <si>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</si>
  <si>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</si>
  <si>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</si>
  <si>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</si>
  <si>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</si>
  <si>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</si>
  <si>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</si>
  <si>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</si>
  <si>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</si>
  <si>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</si>
  <si>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</si>
  <si>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</si>
  <si>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</si>
  <si>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</si>
  <si>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</si>
  <si>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</si>
  <si>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</si>
  <si>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</si>
  <si>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</si>
  <si>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</si>
  <si>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</si>
  <si>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</si>
  <si>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</si>
  <si>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</si>
  <si>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</si>
  <si>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</si>
  <si>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</si>
  <si>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</si>
  <si>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</si>
  <si>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</si>
  <si>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</si>
  <si>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</si>
  <si>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</si>
  <si>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</si>
  <si>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</si>
  <si>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</si>
  <si>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</si>
  <si>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</si>
  <si>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</si>
  <si>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</si>
  <si>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</si>
  <si>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</si>
  <si>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</si>
  <si>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</si>
  <si>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</si>
  <si>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</si>
  <si>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</si>
  <si>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</si>
  <si>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</si>
  <si>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</si>
  <si>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</si>
  <si>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</si>
  <si>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</si>
  <si>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</si>
  <si>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</si>
  <si>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</si>
  <si>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</si>
  <si>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</si>
  <si>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</si>
  <si>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</si>
  <si>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</si>
  <si>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</si>
  <si>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</si>
  <si>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</si>
  <si>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</si>
  <si>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</si>
  <si>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</si>
  <si>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</si>
  <si>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</si>
  <si>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</si>
  <si>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</si>
  <si>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</si>
  <si>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</si>
  <si>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</si>
  <si>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</si>
  <si>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</si>
  <si>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</si>
  <si>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</si>
  <si>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</si>
  <si>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</si>
  <si>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</si>
  <si>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</si>
  <si>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</si>
  <si>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</si>
  <si>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</si>
  <si>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</si>
  <si>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</si>
  <si>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</si>
  <si>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</si>
  <si>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</si>
  <si>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</si>
  <si>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</si>
  <si>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</si>
  <si>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</si>
  <si>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</si>
  <si>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</si>
  <si>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</si>
  <si>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</si>
  <si>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</si>
  <si>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</si>
  <si>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</si>
  <si>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</si>
  <si>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</si>
  <si>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</si>
  <si>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</si>
  <si>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</si>
  <si>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</si>
  <si>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</si>
  <si>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</si>
  <si>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</si>
  <si>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</si>
  <si>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</si>
  <si>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</si>
  <si>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</si>
  <si>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</si>
  <si>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</si>
  <si>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</si>
  <si>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</si>
  <si>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</si>
  <si>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</si>
  <si>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</si>
  <si>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</si>
  <si>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</si>
  <si>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</si>
  <si>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</si>
  <si>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</si>
  <si>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</si>
  <si>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</si>
  <si>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</si>
  <si>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</si>
  <si>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</si>
  <si>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</si>
  <si>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</si>
  <si>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</si>
  <si>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</si>
  <si>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</si>
  <si>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</si>
  <si>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</si>
  <si>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</si>
  <si>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</si>
  <si>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</si>
  <si>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</si>
  <si>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</si>
  <si>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</si>
  <si>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</si>
  <si>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</si>
  <si>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</si>
  <si>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</si>
  <si>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</si>
  <si>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</si>
  <si>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</si>
  <si>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</si>
  <si>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</si>
  <si>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</si>
  <si>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</si>
  <si>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</si>
  <si>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</si>
  <si>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</si>
  <si>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</si>
  <si>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</si>
  <si>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</si>
  <si>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</si>
  <si>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</si>
  <si>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</si>
  <si>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</si>
  <si>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</si>
  <si>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</si>
  <si>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</si>
  <si>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</si>
  <si>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</si>
  <si>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</si>
  <si>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</si>
  <si>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</si>
  <si>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</si>
  <si>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</si>
  <si>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</si>
  <si>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</si>
  <si>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</si>
  <si>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</si>
  <si>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</si>
  <si>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</si>
  <si>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</si>
  <si>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</si>
  <si>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</si>
  <si>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</si>
  <si>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</si>
  <si>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</si>
  <si>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</si>
  <si>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</si>
  <si>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</si>
  <si>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</si>
  <si>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</si>
  <si>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</si>
  <si>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</si>
  <si>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</si>
  <si>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</si>
  <si>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</si>
  <si>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</si>
  <si>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</si>
  <si>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</si>
  <si>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</si>
  <si>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</si>
  <si>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</si>
  <si>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</si>
  <si>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</si>
  <si>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</si>
  <si>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</si>
  <si>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</si>
  <si>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</si>
  <si>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</si>
  <si>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</si>
  <si>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</si>
  <si>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</si>
  <si>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</si>
  <si>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</si>
  <si>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</si>
  <si>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</si>
  <si>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</si>
  <si>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</si>
  <si>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</si>
  <si>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</si>
  <si>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</si>
  <si>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</si>
  <si>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</si>
  <si>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</si>
  <si>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</si>
  <si>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</si>
  <si>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</si>
  <si>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</si>
  <si>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</si>
  <si>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</si>
  <si>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</si>
  <si>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</si>
  <si>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</si>
  <si>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</si>
  <si>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</si>
  <si>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</si>
  <si>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</si>
  <si>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</si>
  <si>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</si>
  <si>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</si>
  <si>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</si>
  <si>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</si>
  <si>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</si>
  <si>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</si>
  <si>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</si>
  <si>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</si>
  <si>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</si>
  <si>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</si>
  <si>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</si>
  <si>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</si>
  <si>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</si>
  <si>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</si>
  <si>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</si>
  <si>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</si>
  <si>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</si>
  <si>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</si>
  <si>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</si>
  <si>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</si>
  <si>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</si>
  <si>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</si>
  <si>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</si>
  <si>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</si>
  <si>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</si>
  <si>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</si>
  <si>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</si>
  <si>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</si>
  <si>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</si>
  <si>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</si>
  <si>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</si>
  <si>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</si>
  <si>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</si>
  <si>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</si>
  <si>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</si>
  <si>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</si>
  <si>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</si>
  <si>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</si>
  <si>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</si>
  <si>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</si>
  <si>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</si>
  <si>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</si>
  <si>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</si>
  <si>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</si>
  <si>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</si>
  <si>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</si>
  <si>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</si>
  <si>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</si>
  <si>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</si>
  <si>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</si>
  <si>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</si>
  <si>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</si>
  <si>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</si>
  <si>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</si>
  <si>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</si>
  <si>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</si>
  <si>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</si>
  <si>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</si>
  <si>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</si>
  <si>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</si>
  <si>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</si>
  <si>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</si>
  <si>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</si>
  <si>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</si>
  <si>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</si>
  <si>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</si>
  <si>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</si>
  <si>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</si>
  <si>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</si>
  <si>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</si>
  <si>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</si>
  <si>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</si>
  <si>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</si>
  <si>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</si>
  <si>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</si>
  <si>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</si>
  <si>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</si>
  <si>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</si>
  <si>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</si>
  <si>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</si>
  <si>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</si>
  <si>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</si>
  <si>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</si>
  <si>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</si>
  <si>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</si>
  <si>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</si>
  <si>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</si>
  <si>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</si>
  <si>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</si>
  <si>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</si>
  <si>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</si>
  <si>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</si>
  <si>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</si>
  <si>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</si>
  <si>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</si>
  <si>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</si>
  <si>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</si>
  <si>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</si>
  <si>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</si>
  <si>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</si>
  <si>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</si>
  <si>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</si>
  <si>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</si>
  <si>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</si>
  <si>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</si>
  <si>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</si>
  <si>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</si>
  <si>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</si>
  <si>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</si>
  <si>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</si>
  <si>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</si>
  <si>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</si>
  <si>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</si>
  <si>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</si>
  <si>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</si>
  <si>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</si>
  <si>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</si>
  <si>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</si>
  <si>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</si>
  <si>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</si>
  <si>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</si>
  <si>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</si>
  <si>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</si>
  <si>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</si>
  <si>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</si>
  <si>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</si>
  <si>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</si>
  <si>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</si>
  <si>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</si>
  <si>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</si>
  <si>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</si>
  <si>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</si>
  <si>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</si>
  <si>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</si>
  <si>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</si>
  <si>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</si>
  <si>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</si>
  <si>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</si>
  <si>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</si>
  <si>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</si>
  <si>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</si>
  <si>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</si>
  <si>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</si>
  <si>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</si>
  <si>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</si>
  <si>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</si>
  <si>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</si>
  <si>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</si>
  <si>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</si>
  <si>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</si>
  <si>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</si>
  <si>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</si>
  <si>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</si>
  <si>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</si>
  <si>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</si>
  <si>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</si>
  <si>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</si>
  <si>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</si>
  <si>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</si>
  <si>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</si>
  <si>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</si>
  <si>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</si>
  <si>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</si>
  <si>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</si>
  <si>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</si>
  <si>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</si>
  <si>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</si>
  <si>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</si>
  <si>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</si>
  <si>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</si>
  <si>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</si>
  <si>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</si>
  <si>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</si>
  <si>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</si>
  <si>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</si>
  <si>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</si>
  <si>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</si>
  <si>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</si>
  <si>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</si>
  <si>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</si>
  <si>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</si>
  <si>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</si>
  <si>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</si>
  <si>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</si>
  <si>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</si>
  <si>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</si>
  <si>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</si>
  <si>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</si>
  <si>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</si>
  <si>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</si>
  <si>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</si>
  <si>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</si>
  <si>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</si>
  <si>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</si>
  <si>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</si>
  <si>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</si>
  <si>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</si>
  <si>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</si>
  <si>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</si>
  <si>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</si>
  <si>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</si>
  <si>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</si>
  <si>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</si>
  <si>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</si>
  <si>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</si>
  <si>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</si>
  <si>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</si>
  <si>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</si>
  <si>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</si>
  <si>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</si>
  <si>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</si>
  <si>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</si>
  <si>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</si>
  <si>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</si>
  <si>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</si>
  <si>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</si>
  <si>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</si>
  <si>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</si>
  <si>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</si>
  <si>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</si>
  <si>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</si>
  <si>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</si>
  <si>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</si>
  <si>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</si>
  <si>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</si>
  <si>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</si>
  <si>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</si>
  <si>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</si>
  <si>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</si>
  <si>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</si>
  <si>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</si>
  <si>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</si>
  <si>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</si>
  <si>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</si>
  <si>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</si>
  <si>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</si>
  <si>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</si>
  <si>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</si>
  <si>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</si>
  <si>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</si>
  <si>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</si>
  <si>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</si>
  <si>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</si>
  <si>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</si>
  <si>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</si>
  <si>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</si>
  <si>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</si>
  <si>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</si>
  <si>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</si>
  <si>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</si>
  <si>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</si>
  <si>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</si>
  <si>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</si>
  <si>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</si>
  <si>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</si>
  <si>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</si>
  <si>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</si>
  <si>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</si>
  <si>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</si>
  <si>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</si>
  <si>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</si>
  <si>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</si>
  <si>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</si>
  <si>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</si>
  <si>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</si>
  <si>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</si>
  <si>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</si>
  <si>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</si>
  <si>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</si>
  <si>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</si>
  <si>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</si>
  <si>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</si>
  <si>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</si>
  <si>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</si>
  <si>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</si>
  <si>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</si>
  <si>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</si>
  <si>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</si>
  <si>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</si>
  <si>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</si>
  <si>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</si>
  <si>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</si>
  <si>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</si>
  <si>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</si>
  <si>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</si>
  <si>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</si>
  <si>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</si>
  <si>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</si>
  <si>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</si>
  <si>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</si>
  <si>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</si>
  <si>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</si>
  <si>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</si>
  <si>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</si>
  <si>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</si>
  <si>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</si>
  <si>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</si>
  <si>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</si>
  <si>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</si>
  <si>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</si>
  <si>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</si>
  <si>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</si>
  <si>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</si>
  <si>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</si>
  <si>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</si>
  <si>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</si>
  <si>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</si>
  <si>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</si>
  <si>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</si>
  <si>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</si>
  <si>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</si>
  <si>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</si>
  <si>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</si>
  <si>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</si>
  <si>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</si>
  <si>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</si>
  <si>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</si>
  <si>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</si>
  <si>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</si>
  <si>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</si>
  <si>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</si>
  <si>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</si>
  <si>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</si>
  <si>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</si>
  <si>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</si>
  <si>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</si>
  <si>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</si>
  <si>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</si>
  <si>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</si>
  <si>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</si>
  <si>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</si>
  <si>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</si>
  <si>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</si>
  <si>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</si>
  <si>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</si>
  <si>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</si>
  <si>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</si>
  <si>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</si>
  <si>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</si>
  <si>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</si>
  <si>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</si>
  <si>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</si>
  <si>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</si>
  <si>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</si>
  <si>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</si>
  <si>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</si>
  <si>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</si>
  <si>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</si>
  <si>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</si>
  <si>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</si>
  <si>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</si>
  <si>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</si>
  <si>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</si>
  <si>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</si>
  <si>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</si>
  <si>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</si>
  <si>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</si>
  <si>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</si>
  <si>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</si>
  <si>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</si>
  <si>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</si>
  <si>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</si>
  <si>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</si>
  <si>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</si>
  <si>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</si>
  <si>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</si>
  <si>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</si>
  <si>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</si>
  <si>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</si>
  <si>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</si>
  <si>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</si>
  <si>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</si>
  <si>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</si>
  <si>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</si>
  <si>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</si>
  <si>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</si>
  <si>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</si>
  <si>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</si>
  <si>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</si>
  <si>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</si>
  <si>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</si>
  <si>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</si>
  <si>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</si>
  <si>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</si>
  <si>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</si>
  <si>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</si>
  <si>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</si>
  <si>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</si>
  <si>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</si>
  <si>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</si>
  <si>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</si>
  <si>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</si>
  <si>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</si>
  <si>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</si>
  <si>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</si>
  <si>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</si>
  <si>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</si>
  <si>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</si>
  <si>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</si>
  <si>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</si>
  <si>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</si>
  <si>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</si>
  <si>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</si>
  <si>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</si>
  <si>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</si>
  <si>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</si>
  <si>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</si>
  <si>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</si>
  <si>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</si>
  <si>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</si>
  <si>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</si>
  <si>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</si>
  <si>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</si>
  <si>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</si>
  <si>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</si>
  <si>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</si>
  <si>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</si>
  <si>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</si>
  <si>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</si>
  <si>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</si>
  <si>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</si>
  <si>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</si>
  <si>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</si>
  <si>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</si>
  <si>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</si>
  <si>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</si>
  <si>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</si>
  <si>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</si>
  <si>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</si>
  <si>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</si>
  <si>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</si>
  <si>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</si>
  <si>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</si>
  <si>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</si>
  <si>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</si>
  <si>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</si>
  <si>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</si>
  <si>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</si>
  <si>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</si>
  <si>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</si>
  <si>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</si>
  <si>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</si>
  <si>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</si>
  <si>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</si>
  <si>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</si>
  <si>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</si>
  <si>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</si>
  <si>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</si>
  <si>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</si>
  <si>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</si>
  <si>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</si>
  <si>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</si>
  <si>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</si>
  <si>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</si>
  <si>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</si>
  <si>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</si>
  <si>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</si>
  <si>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</si>
  <si>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</si>
  <si>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</si>
  <si>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</si>
  <si>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</si>
  <si>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</si>
  <si>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</si>
  <si>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</si>
  <si>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</si>
  <si>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</si>
  <si>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</si>
  <si>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</si>
  <si>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</si>
  <si>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</si>
  <si>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</si>
  <si>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</si>
  <si>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</si>
  <si>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</si>
  <si>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</si>
  <si>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</si>
  <si>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</si>
  <si>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</si>
  <si>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</si>
  <si>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</si>
  <si>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</si>
  <si>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</si>
  <si>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</si>
  <si>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</si>
  <si>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</si>
  <si>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</si>
  <si>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</si>
  <si>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</si>
  <si>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</si>
  <si>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</si>
  <si>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</si>
  <si>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</si>
  <si>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</si>
  <si>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</si>
  <si>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</si>
  <si>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</si>
  <si>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</si>
  <si>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</si>
  <si>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</si>
  <si>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</si>
  <si>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</si>
  <si>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</si>
  <si>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</si>
  <si>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</si>
  <si>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</si>
  <si>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</si>
  <si>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</si>
  <si>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</si>
  <si>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</si>
  <si>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</si>
  <si>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</si>
  <si>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</si>
  <si>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</si>
  <si>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</si>
  <si>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</si>
  <si>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</si>
  <si>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</si>
  <si>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</si>
  <si>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</si>
  <si>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</si>
  <si>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</si>
  <si>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</si>
  <si>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</si>
  <si>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</si>
  <si>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</si>
  <si>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</si>
  <si>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</si>
  <si>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</si>
  <si>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</si>
  <si>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</si>
  <si>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</si>
  <si>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</si>
  <si>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</si>
  <si>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</si>
  <si>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</si>
  <si>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</si>
  <si>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</si>
  <si>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</si>
  <si>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</si>
  <si>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</si>
  <si>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</si>
  <si>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</si>
  <si>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</si>
  <si>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</si>
  <si>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</si>
  <si>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</si>
  <si>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</si>
  <si>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</si>
  <si>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</si>
  <si>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</si>
  <si>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</si>
  <si>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</si>
  <si>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</si>
  <si>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</si>
  <si>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</si>
  <si>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</si>
  <si>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</si>
  <si>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</si>
  <si>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</si>
  <si>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</si>
  <si>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</si>
  <si>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</si>
  <si>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</si>
  <si>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</si>
  <si>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</si>
  <si>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</si>
  <si>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</si>
  <si>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</si>
  <si>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</si>
  <si>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</si>
  <si>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</si>
  <si>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</si>
  <si>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</si>
  <si>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</si>
  <si>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</si>
  <si>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</si>
  <si>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</si>
  <si>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</si>
  <si>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</si>
  <si>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</si>
  <si>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</si>
  <si>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</si>
  <si>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</si>
  <si>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</si>
  <si>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</si>
  <si>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</si>
  <si>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</si>
  <si>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</si>
  <si>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</si>
  <si>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</si>
  <si>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</si>
  <si>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</si>
  <si>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</si>
  <si>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</si>
  <si>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</si>
  <si>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</si>
  <si>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</si>
  <si>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</si>
  <si>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</si>
  <si>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</si>
  <si>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</si>
  <si>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</si>
  <si>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</si>
  <si>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</si>
  <si>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</si>
  <si>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</si>
  <si>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</si>
  <si>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</si>
  <si>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</si>
  <si>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</si>
  <si>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</si>
  <si>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</si>
  <si>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</si>
  <si>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</si>
  <si>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</si>
  <si>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</si>
  <si>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</si>
  <si>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</si>
  <si>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</si>
  <si>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</si>
  <si>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</si>
  <si>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</si>
  <si>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</si>
  <si>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</si>
  <si>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</si>
  <si>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</si>
  <si>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</si>
  <si>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</si>
  <si>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</si>
  <si>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</si>
  <si>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</si>
  <si>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</si>
  <si>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</si>
  <si>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</si>
  <si>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</si>
  <si>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</si>
  <si>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</si>
  <si>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</si>
  <si>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</si>
  <si>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</si>
  <si>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</si>
  <si>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</si>
  <si>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</si>
  <si>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</si>
  <si>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</si>
  <si>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</si>
  <si>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</si>
  <si>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</si>
  <si>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</si>
  <si>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</si>
  <si>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</si>
  <si>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</si>
  <si>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</si>
  <si>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</si>
  <si>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</si>
  <si>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</si>
  <si>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</si>
  <si>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</si>
  <si>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</si>
  <si>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</si>
  <si>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</si>
  <si>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</si>
  <si>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</si>
  <si>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</si>
  <si>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</si>
  <si>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</si>
  <si>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</si>
  <si>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</si>
  <si>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</si>
  <si>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</si>
  <si>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</si>
  <si>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</si>
  <si>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</si>
  <si>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</si>
  <si>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</si>
  <si>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</si>
  <si>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</si>
  <si>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</si>
  <si>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</si>
  <si>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</si>
  <si>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</si>
  <si>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</si>
  <si>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</si>
  <si>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</si>
  <si>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</si>
  <si>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</si>
  <si>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</si>
  <si>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</si>
  <si>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</si>
  <si>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</si>
  <si>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</si>
  <si>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</si>
  <si>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</si>
  <si>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</si>
  <si>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</si>
  <si>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</si>
  <si>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</si>
  <si>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</si>
  <si>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</si>
  <si>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</si>
  <si>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</si>
  <si>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</si>
  <si>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</si>
  <si>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</si>
  <si>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</si>
  <si>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</si>
  <si>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</si>
  <si>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</si>
  <si>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</si>
  <si>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</si>
  <si>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</si>
  <si>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</si>
  <si>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</si>
  <si>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</si>
  <si>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</si>
  <si>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</si>
  <si>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</si>
  <si>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</si>
  <si>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</si>
  <si>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</si>
  <si>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</si>
  <si>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</si>
  <si>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</si>
  <si>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</si>
  <si>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</si>
  <si>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</si>
  <si>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</si>
  <si>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</si>
  <si>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</si>
  <si>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</si>
  <si>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</si>
  <si>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</si>
  <si>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</si>
  <si>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</si>
  <si>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</si>
  <si>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</si>
  <si>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</si>
  <si>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</si>
  <si>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</si>
  <si>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</si>
  <si>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</si>
  <si>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</si>
  <si>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</si>
  <si>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</si>
  <si>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</si>
  <si>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</si>
  <si>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</si>
  <si>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</si>
  <si>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</si>
  <si>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</si>
  <si>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</si>
  <si>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</si>
  <si>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</si>
  <si>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</si>
  <si>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</si>
  <si>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</si>
  <si>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</si>
  <si>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</si>
  <si>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</si>
  <si>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</si>
  <si>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</si>
  <si>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</si>
  <si>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</si>
  <si>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</si>
  <si>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</si>
  <si>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</si>
  <si>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</si>
  <si>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</si>
  <si>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</si>
  <si>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</si>
  <si>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</si>
  <si>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</si>
  <si>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</si>
  <si>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</si>
  <si>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</si>
  <si>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</si>
  <si>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</si>
  <si>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</si>
  <si>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</si>
  <si>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</si>
  <si>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</si>
  <si>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</si>
  <si>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</si>
  <si>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</si>
  <si>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</si>
  <si>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</si>
  <si>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</si>
  <si>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</si>
  <si>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</si>
  <si>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</si>
  <si>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</si>
  <si>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</si>
  <si>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</si>
  <si>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</si>
  <si>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</si>
  <si>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</si>
  <si>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</si>
  <si>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</si>
  <si>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</si>
  <si>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</si>
  <si>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</si>
  <si>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</si>
  <si>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</si>
  <si>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</si>
  <si>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</si>
  <si>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</si>
  <si>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</si>
  <si>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</si>
  <si>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</si>
  <si>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</si>
  <si>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</si>
  <si>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</si>
  <si>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</si>
  <si>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</si>
  <si>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</si>
  <si>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</si>
  <si>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</si>
  <si>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</si>
  <si>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</si>
  <si>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</si>
  <si>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</si>
  <si>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</si>
  <si>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</si>
  <si>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</si>
  <si>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</si>
  <si>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</si>
  <si>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</si>
  <si>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</si>
  <si>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</si>
  <si>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</si>
  <si>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</si>
  <si>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</si>
  <si>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</si>
  <si>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</si>
  <si>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</si>
  <si>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</si>
  <si>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</si>
  <si>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</si>
  <si>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</si>
  <si>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</si>
  <si>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</si>
  <si>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</si>
  <si>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</si>
  <si>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</si>
  <si>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</si>
  <si>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</si>
  <si>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</si>
  <si>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</si>
  <si>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</si>
  <si>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</si>
  <si>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</si>
  <si>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</si>
  <si>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</si>
  <si>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</si>
  <si>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</si>
  <si>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</si>
  <si>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</si>
  <si>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</si>
  <si>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</si>
  <si>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</si>
  <si>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</si>
  <si>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</si>
  <si>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</si>
  <si>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</si>
  <si>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</si>
  <si>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</si>
  <si>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</si>
  <si>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</si>
  <si>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</si>
  <si>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</si>
  <si>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</si>
  <si>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</si>
  <si>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</si>
  <si>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</si>
  <si>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</si>
  <si>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</si>
  <si>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</si>
  <si>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</si>
  <si>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</si>
  <si>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</si>
  <si>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</si>
  <si>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</si>
  <si>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</si>
  <si>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</si>
  <si>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</si>
  <si>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</si>
  <si>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</si>
  <si>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</si>
  <si>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</si>
  <si>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</si>
  <si>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</si>
  <si>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</si>
  <si>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</si>
  <si>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</si>
  <si>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</si>
  <si>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</si>
  <si>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</si>
  <si>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</si>
  <si>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</si>
  <si>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</si>
  <si>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</si>
  <si>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</si>
  <si>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</si>
  <si>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</si>
  <si>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</si>
  <si>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</si>
  <si>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</si>
  <si>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</si>
  <si>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</si>
  <si>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</si>
  <si>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</si>
  <si>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</si>
  <si>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</si>
  <si>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</si>
  <si>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</si>
  <si>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</si>
  <si>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</si>
  <si>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</si>
  <si>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</si>
  <si>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</si>
  <si>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</si>
  <si>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</si>
  <si>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</si>
  <si>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</si>
  <si>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</si>
  <si>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</si>
  <si>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</si>
  <si>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</si>
  <si>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</si>
  <si>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</si>
  <si>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</si>
  <si>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</si>
  <si>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</si>
  <si>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</si>
  <si>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</si>
  <si>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</si>
  <si>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</si>
  <si>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</si>
  <si>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</si>
  <si>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</si>
  <si>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</si>
  <si>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</si>
  <si>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</si>
  <si>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</si>
  <si>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</si>
  <si>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</si>
  <si>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</si>
  <si>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</si>
  <si>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</si>
  <si>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</si>
  <si>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</si>
  <si>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</si>
  <si>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</si>
  <si>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</si>
  <si>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</si>
  <si>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</si>
  <si>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</si>
  <si>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</si>
  <si>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</si>
  <si>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</si>
  <si>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</si>
  <si>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</si>
  <si>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</si>
  <si>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</si>
  <si>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</si>
  <si>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</si>
  <si>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</si>
  <si>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</si>
  <si>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</si>
  <si>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</si>
  <si>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</si>
  <si>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</si>
  <si>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</si>
  <si>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</si>
  <si>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</si>
  <si>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</si>
  <si>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</si>
  <si>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</si>
  <si>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</si>
  <si>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</si>
  <si>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</si>
  <si>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</si>
  <si>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</si>
  <si>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</si>
  <si>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</si>
  <si>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</si>
  <si>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</si>
  <si>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</si>
  <si>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</si>
  <si>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</si>
  <si>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</si>
  <si>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</si>
  <si>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</si>
  <si>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</si>
  <si>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</si>
  <si>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</si>
  <si>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</si>
  <si>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</si>
  <si>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</si>
  <si>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</si>
  <si>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</si>
  <si>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</si>
  <si>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</si>
  <si>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</si>
  <si>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</si>
  <si>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</si>
  <si>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</si>
  <si>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</si>
  <si>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</si>
  <si>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</si>
  <si>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</si>
  <si>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</si>
  <si>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</si>
  <si>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</si>
  <si>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</si>
  <si>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</si>
  <si>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</si>
  <si>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</si>
  <si>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</si>
  <si>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</si>
  <si>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</si>
  <si>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</si>
  <si>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</si>
  <si>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</si>
  <si>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</si>
  <si>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</si>
  <si>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</si>
  <si>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</si>
  <si>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</si>
  <si>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</si>
  <si>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</si>
  <si>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</si>
  <si>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</si>
  <si>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</si>
  <si>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</si>
  <si>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</si>
  <si>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</si>
  <si>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</si>
  <si>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</si>
  <si>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</si>
  <si>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</si>
  <si>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</si>
  <si>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</si>
  <si>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</si>
  <si>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</si>
  <si>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</si>
  <si>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</si>
  <si>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</si>
  <si>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</si>
  <si>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</si>
  <si>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</si>
  <si>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</si>
  <si>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</si>
  <si>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</si>
  <si>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</si>
  <si>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</si>
  <si>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</si>
  <si>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</si>
  <si>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</si>
  <si>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</si>
  <si>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</si>
  <si>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</si>
  <si>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</si>
  <si>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</si>
  <si>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</si>
  <si>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</si>
  <si>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</si>
  <si>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</si>
  <si>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</si>
  <si>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</si>
  <si>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</si>
  <si>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</si>
  <si>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</si>
  <si>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</si>
  <si>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</si>
  <si>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</si>
  <si>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</si>
  <si>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</si>
  <si>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</si>
  <si>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</si>
  <si>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</si>
  <si>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</si>
  <si>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</si>
  <si>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</si>
  <si>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</si>
  <si>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</si>
  <si>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</si>
  <si>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</si>
  <si>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</si>
  <si>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</si>
  <si>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</si>
  <si>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</si>
  <si>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</si>
  <si>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</si>
  <si>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</si>
  <si>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</si>
  <si>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</si>
  <si>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</si>
  <si>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</si>
  <si>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</si>
  <si>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</si>
  <si>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</si>
  <si>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</si>
  <si>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</si>
  <si>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</si>
  <si>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</si>
  <si>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</si>
  <si>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</si>
  <si>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</si>
  <si>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</si>
  <si>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</si>
  <si>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</si>
  <si>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</si>
  <si>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</si>
  <si>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</si>
  <si>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</si>
  <si>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</si>
  <si>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</si>
  <si>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</si>
  <si>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</si>
  <si>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</si>
  <si>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</si>
  <si>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</si>
  <si>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</si>
  <si>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</si>
  <si>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</si>
  <si>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</si>
  <si>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</si>
  <si>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</si>
  <si>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</si>
  <si>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</si>
  <si>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</si>
  <si>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</si>
  <si>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</si>
  <si>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</si>
  <si>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</si>
  <si>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</si>
  <si>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</si>
  <si>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</si>
  <si>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</si>
  <si>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</si>
  <si>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</si>
  <si>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</si>
  <si>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</si>
  <si>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</si>
  <si>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</si>
  <si>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</si>
  <si>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</si>
  <si>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</si>
  <si>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</si>
  <si>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</si>
  <si>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</si>
  <si>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</si>
  <si>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</si>
  <si>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</si>
  <si>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</si>
  <si>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</si>
  <si>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</si>
  <si>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</si>
  <si>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</si>
  <si>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</si>
  <si>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</si>
  <si>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</si>
  <si>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</si>
  <si>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</si>
  <si>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</si>
  <si>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</si>
  <si>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</si>
  <si>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</si>
  <si>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</si>
  <si>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</si>
  <si>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</si>
  <si>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</si>
  <si>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</si>
  <si>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</si>
  <si>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</si>
  <si>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</si>
  <si>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</si>
  <si>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</si>
  <si>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</si>
  <si>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</si>
  <si>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</si>
  <si>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</si>
  <si>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</si>
  <si>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</si>
  <si>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</si>
  <si>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</si>
  <si>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</si>
  <si>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</si>
  <si>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</si>
  <si>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</si>
  <si>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</si>
  <si>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</si>
  <si>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</si>
  <si>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</si>
  <si>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</si>
  <si>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</si>
  <si>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</si>
  <si>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</si>
  <si>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</si>
  <si>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</si>
  <si>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</si>
  <si>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</si>
  <si>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</si>
  <si>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</si>
  <si>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</si>
  <si>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</si>
  <si>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</si>
  <si>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</si>
  <si>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</si>
  <si>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</si>
  <si>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</si>
  <si>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</si>
  <si>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</si>
  <si>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</si>
  <si>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</si>
  <si>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</si>
  <si>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</si>
  <si>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</si>
  <si>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</si>
  <si>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</si>
  <si>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</si>
  <si>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</si>
  <si>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</si>
  <si>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</si>
  <si>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</si>
  <si>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</si>
  <si>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</si>
  <si>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</si>
  <si>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</si>
  <si>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</si>
  <si>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</si>
  <si>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</si>
  <si>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</si>
  <si>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</si>
  <si>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</si>
  <si>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</si>
  <si>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</si>
  <si>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</si>
  <si>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</si>
  <si>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</si>
  <si>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</si>
  <si>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</si>
  <si>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</si>
  <si>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</si>
  <si>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</si>
  <si>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</si>
  <si>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</si>
  <si>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</si>
  <si>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</si>
  <si>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</si>
  <si>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</si>
  <si>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</si>
  <si>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</si>
  <si>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</si>
  <si>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</si>
  <si>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</si>
  <si>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</si>
  <si>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</si>
  <si>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</si>
  <si>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</si>
  <si>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</si>
  <si>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</si>
  <si>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</si>
  <si>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</si>
  <si>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</si>
  <si>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</si>
  <si>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</si>
  <si>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</si>
  <si>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</si>
  <si>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</si>
  <si>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</si>
  <si>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</si>
  <si>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</si>
  <si>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</si>
  <si>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</si>
  <si>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</si>
  <si>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</si>
  <si>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</si>
  <si>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</si>
  <si>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</si>
  <si>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</si>
  <si>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</si>
  <si>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</si>
  <si>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</si>
  <si>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</si>
  <si>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</si>
  <si>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</si>
  <si>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</si>
  <si>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</si>
  <si>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</si>
  <si>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</si>
  <si>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</si>
  <si>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</si>
  <si>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</si>
  <si>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</si>
  <si>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</si>
  <si>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</si>
  <si>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</si>
  <si>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</si>
  <si>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</si>
  <si>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</si>
  <si>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</si>
  <si>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</si>
  <si>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</si>
  <si>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</si>
  <si>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</si>
  <si>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</si>
  <si>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</si>
  <si>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</si>
  <si>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</si>
  <si>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</si>
  <si>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</si>
  <si>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</si>
  <si>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</si>
  <si>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</si>
  <si>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</si>
  <si>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</si>
  <si>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</si>
  <si>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</si>
  <si>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</si>
  <si>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</si>
  <si>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</si>
  <si>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</si>
  <si>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</si>
  <si>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</si>
  <si>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</si>
  <si>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</si>
  <si>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</si>
  <si>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</si>
  <si>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</si>
  <si>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</si>
  <si>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</si>
  <si>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</si>
  <si>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</si>
  <si>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</si>
  <si>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</si>
  <si>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</si>
  <si>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</si>
  <si>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</si>
  <si>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</si>
  <si>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</si>
  <si>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</si>
  <si>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</si>
  <si>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</si>
  <si>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</si>
  <si>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</si>
  <si>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</si>
  <si>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</si>
  <si>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</si>
  <si>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</si>
  <si>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</si>
  <si>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</si>
  <si>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</si>
  <si>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</si>
  <si>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</si>
  <si>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</si>
  <si>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</si>
  <si>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</si>
  <si>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</si>
  <si>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</si>
  <si>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</si>
  <si>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</si>
  <si>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</si>
  <si>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</si>
  <si>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</si>
  <si>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</si>
  <si>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</si>
  <si>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</si>
  <si>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</si>
  <si>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</si>
  <si>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</si>
  <si>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</si>
  <si>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</si>
  <si>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</si>
  <si>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</si>
  <si>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</si>
  <si>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</si>
  <si>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</si>
  <si>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</si>
  <si>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</si>
  <si>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</si>
  <si>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</si>
  <si>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</si>
  <si>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</si>
  <si>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</si>
  <si>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</si>
  <si>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</si>
  <si>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</si>
  <si>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</si>
  <si>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</si>
  <si>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</si>
  <si>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</si>
  <si>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</si>
  <si>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</si>
  <si>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</si>
  <si>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</si>
  <si>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</si>
  <si>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</si>
  <si>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</si>
  <si>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</si>
  <si>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</si>
  <si>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</si>
  <si>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</si>
  <si>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</si>
  <si>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</si>
  <si>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</si>
  <si>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</si>
  <si>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</si>
  <si>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</si>
  <si>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</si>
  <si>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</si>
  <si>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</si>
  <si>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</si>
  <si>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</si>
  <si>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</si>
  <si>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</si>
  <si>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</si>
  <si>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</si>
  <si>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</si>
  <si>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</si>
  <si>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</si>
  <si>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</si>
  <si>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</si>
  <si>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</si>
  <si>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</si>
  <si>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</si>
  <si>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</si>
  <si>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</si>
  <si>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</si>
  <si>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</si>
  <si>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</si>
  <si>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</si>
  <si>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</si>
  <si>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</si>
  <si>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</si>
  <si>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</si>
  <si>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</si>
  <si>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</si>
  <si>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</si>
  <si>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</si>
  <si>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</si>
  <si>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</si>
  <si>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</si>
  <si>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</si>
  <si>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</si>
  <si>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</si>
  <si>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</si>
  <si>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</si>
  <si>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</si>
  <si>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</si>
  <si>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</si>
  <si>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</si>
  <si>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</si>
  <si>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</si>
  <si>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</si>
  <si>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</si>
  <si>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</si>
  <si>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</si>
  <si>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</si>
  <si>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</si>
  <si>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</si>
  <si>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</si>
  <si>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</si>
  <si>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</si>
  <si>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</si>
  <si>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</si>
  <si>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</si>
  <si>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</si>
  <si>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</si>
  <si>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</si>
  <si>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</si>
  <si>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</si>
  <si>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</si>
  <si>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</si>
  <si>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</si>
  <si>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</si>
  <si>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</si>
  <si>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</si>
  <si>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</si>
  <si>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</si>
  <si>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</si>
  <si>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</si>
  <si>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</si>
  <si>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</si>
  <si>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</si>
  <si>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</si>
  <si>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</si>
  <si>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</si>
  <si>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</si>
  <si>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</si>
  <si>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</si>
  <si>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</si>
  <si>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</si>
  <si>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</si>
  <si>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</si>
  <si>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</si>
  <si>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</si>
  <si>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</si>
  <si>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</si>
  <si>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</si>
  <si>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</si>
  <si>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</si>
  <si>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</si>
  <si>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</si>
  <si>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</si>
  <si>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</si>
  <si>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</si>
  <si>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</si>
  <si>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</si>
  <si>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</si>
  <si>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</si>
  <si>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</si>
  <si>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</si>
  <si>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</si>
  <si>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</si>
  <si>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</si>
  <si>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</si>
  <si>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</si>
  <si>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</si>
  <si>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</si>
  <si>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</si>
  <si>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</si>
  <si>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</si>
  <si>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</si>
  <si>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</si>
  <si>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</si>
  <si>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</si>
  <si>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</si>
  <si>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</si>
  <si>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</si>
  <si>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</si>
  <si>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</si>
  <si>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</si>
  <si>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</si>
  <si>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</si>
  <si>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</si>
  <si>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</si>
  <si>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</si>
  <si>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</si>
  <si>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</si>
  <si>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</si>
  <si>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</si>
  <si>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</si>
  <si>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</si>
  <si>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</si>
  <si>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</si>
  <si>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</si>
  <si>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</si>
  <si>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</si>
  <si>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</si>
  <si>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</si>
  <si>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</si>
  <si>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</si>
  <si>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</si>
  <si>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</si>
  <si>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</si>
  <si>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</si>
  <si>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</si>
  <si>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</si>
  <si>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</si>
  <si>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</si>
  <si>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</si>
  <si>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</si>
  <si>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</si>
  <si>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</si>
  <si>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</si>
  <si>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</si>
  <si>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</si>
  <si>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</si>
  <si>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</si>
  <si>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</si>
  <si>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</si>
  <si>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</si>
  <si>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</si>
  <si>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</si>
  <si>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</si>
  <si>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</si>
  <si>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</si>
  <si>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</si>
  <si>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</si>
  <si>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</si>
  <si>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</si>
  <si>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</si>
  <si>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</si>
  <si>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</si>
  <si>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</si>
  <si>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</si>
  <si>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</si>
  <si>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</si>
  <si>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</si>
  <si>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</si>
  <si>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</si>
  <si>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</si>
  <si>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</si>
  <si>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</si>
  <si>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</si>
  <si>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</si>
  <si>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</si>
  <si>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</si>
  <si>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</si>
  <si>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</si>
  <si>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</si>
  <si>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</si>
  <si>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</si>
  <si>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</si>
  <si>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</si>
  <si>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</si>
  <si>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</si>
  <si>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</si>
  <si>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</si>
  <si>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</si>
  <si>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</si>
  <si>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</si>
  <si>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</si>
  <si>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</si>
  <si>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</si>
  <si>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</si>
  <si>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</si>
  <si>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</si>
  <si>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</si>
  <si>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</si>
  <si>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</si>
  <si>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</si>
  <si>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</si>
  <si>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</si>
  <si>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</si>
  <si>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</si>
  <si>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</si>
  <si>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</si>
  <si>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</si>
  <si>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</si>
  <si>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</si>
  <si>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</si>
  <si>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</si>
  <si>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</si>
  <si>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</si>
  <si>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</si>
  <si>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</si>
  <si>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</si>
  <si>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</si>
  <si>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</si>
  <si>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</si>
  <si>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</si>
  <si>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</si>
  <si>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</si>
  <si>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</si>
  <si>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</si>
  <si>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</si>
  <si>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</si>
  <si>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</si>
  <si>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</si>
  <si>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</si>
  <si>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</si>
  <si>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</si>
  <si>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</si>
  <si>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</si>
  <si>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</si>
  <si>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</si>
  <si>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</si>
  <si>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</si>
  <si>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</si>
  <si>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</si>
  <si>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</si>
  <si>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</si>
  <si>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</si>
  <si>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</si>
  <si>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</si>
  <si>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</si>
  <si>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</si>
  <si>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</si>
  <si>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</si>
  <si>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</si>
  <si>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</si>
  <si>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</si>
  <si>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</si>
  <si>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</si>
  <si>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</si>
  <si>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</si>
  <si>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</si>
  <si>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</si>
  <si>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</si>
  <si>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</si>
  <si>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</si>
  <si>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</si>
  <si>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</si>
  <si>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</si>
  <si>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</si>
  <si>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</si>
  <si>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</si>
  <si>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</si>
  <si>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</si>
  <si>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</si>
  <si>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</si>
  <si>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</si>
  <si>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</si>
  <si>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</si>
  <si>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</si>
  <si>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</si>
  <si>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</si>
  <si>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</si>
  <si>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</si>
  <si>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</si>
  <si>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</si>
  <si>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</si>
  <si>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</si>
  <si>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</si>
  <si>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</si>
  <si>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</si>
  <si>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</si>
  <si>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</si>
  <si>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</si>
  <si>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</si>
  <si>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</si>
  <si>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</si>
  <si>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</si>
  <si>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</si>
  <si>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</si>
  <si>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</si>
  <si>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</si>
  <si>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</si>
  <si>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</si>
  <si>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</si>
  <si>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</si>
  <si>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</si>
  <si>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</si>
  <si>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</si>
  <si>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</si>
  <si>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</si>
  <si>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</si>
  <si>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</si>
  <si>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</si>
  <si>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</si>
  <si>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</si>
  <si>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</si>
  <si>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</si>
  <si>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</si>
  <si>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</si>
  <si>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</si>
  <si>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</si>
  <si>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</si>
  <si>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</si>
  <si>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</si>
  <si>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</si>
  <si>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</si>
  <si>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</si>
  <si>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</si>
  <si>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</si>
  <si>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</si>
  <si>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</si>
  <si>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</si>
  <si>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</si>
  <si>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</si>
  <si>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</si>
  <si>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</si>
  <si>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</si>
  <si>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</si>
  <si>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</si>
  <si>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</si>
  <si>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</si>
  <si>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</si>
  <si>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</si>
  <si>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</si>
  <si>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</si>
  <si>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</si>
  <si>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</si>
  <si>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</si>
  <si>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</si>
  <si>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</si>
  <si>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</si>
  <si>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</si>
  <si>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</si>
  <si>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</si>
  <si>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</si>
  <si>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</si>
  <si>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</si>
  <si>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</si>
  <si>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</si>
  <si>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</si>
  <si>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</si>
  <si>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</si>
  <si>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</si>
  <si>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</si>
  <si>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</si>
  <si>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</si>
  <si>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</si>
  <si>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</si>
  <si>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</si>
  <si>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</si>
  <si>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</si>
  <si>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</si>
  <si>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</si>
  <si>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</si>
  <si>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</si>
  <si>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</si>
  <si>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</si>
  <si>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</si>
  <si>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</si>
  <si>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</si>
  <si>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</si>
  <si>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</si>
  <si>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</si>
  <si>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</si>
  <si>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</si>
  <si>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</si>
  <si>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</si>
  <si>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</si>
  <si>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</si>
  <si>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</si>
  <si>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</si>
  <si>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</si>
  <si>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</si>
  <si>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</si>
  <si>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</si>
  <si>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</si>
  <si>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</si>
  <si>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</si>
  <si>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</si>
  <si>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</si>
  <si>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</si>
  <si>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</si>
  <si>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</si>
  <si>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</si>
  <si>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</si>
  <si>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</si>
  <si>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</si>
  <si>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</si>
  <si>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</si>
  <si>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</si>
  <si>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</si>
  <si>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</si>
  <si>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</si>
  <si>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</si>
  <si>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</si>
  <si>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</si>
  <si>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</si>
  <si>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</si>
  <si>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</si>
  <si>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</si>
  <si>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</si>
  <si>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</si>
  <si>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</si>
  <si>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</si>
  <si>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</si>
  <si>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</si>
  <si>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</si>
  <si>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</si>
  <si>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</si>
  <si>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</si>
  <si>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</si>
  <si>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</si>
  <si>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</si>
  <si>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</si>
  <si>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</si>
  <si>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</si>
  <si>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</si>
  <si>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</si>
  <si>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</si>
  <si>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</si>
  <si>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</si>
  <si>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</si>
  <si>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</si>
  <si>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</si>
  <si>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</si>
  <si>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</si>
  <si>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</si>
  <si>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</si>
  <si>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</si>
  <si>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</si>
  <si>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</si>
  <si>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</si>
  <si>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</si>
  <si>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</si>
  <si>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</si>
  <si>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</si>
  <si>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</si>
  <si>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</si>
  <si>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</si>
  <si>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</si>
  <si>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</si>
  <si>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</si>
  <si>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</si>
  <si>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</si>
  <si>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</si>
  <si>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</si>
  <si>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</si>
  <si>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</si>
  <si>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</si>
  <si>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</si>
  <si>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</si>
  <si>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</si>
  <si>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</si>
  <si>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</si>
  <si>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</si>
  <si>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</si>
  <si>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</si>
  <si>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</si>
  <si>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</si>
  <si>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</si>
  <si>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</si>
  <si>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</si>
  <si>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</si>
  <si>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</si>
  <si>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</si>
  <si>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</si>
  <si>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</si>
  <si>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</si>
  <si>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</si>
  <si>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</si>
  <si>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</si>
  <si>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</si>
  <si>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</si>
  <si>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</si>
  <si>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</si>
  <si>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</si>
  <si>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</si>
  <si>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</si>
  <si>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</si>
  <si>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</si>
  <si>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</si>
  <si>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</si>
  <si>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</si>
  <si>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</si>
  <si>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</si>
  <si>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</si>
  <si>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</si>
  <si>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</si>
  <si>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</si>
  <si>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</si>
  <si>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</si>
  <si>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</si>
  <si>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</si>
  <si>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</si>
  <si>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</si>
  <si>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</si>
  <si>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</si>
  <si>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</si>
  <si>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</si>
  <si>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</si>
  <si>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</si>
  <si>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</si>
  <si>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</si>
  <si>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</si>
  <si>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</si>
  <si>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</si>
  <si>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</si>
  <si>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</si>
  <si>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</si>
  <si>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</si>
  <si>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</si>
  <si>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</si>
  <si>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</si>
  <si>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</si>
  <si>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</si>
  <si>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</si>
  <si>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</si>
  <si>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</si>
  <si>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</si>
  <si>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</si>
  <si>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</si>
  <si>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</si>
  <si>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</si>
  <si>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</si>
  <si>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</si>
  <si>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</si>
  <si>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</si>
  <si>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</si>
  <si>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</si>
  <si>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</si>
  <si>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</si>
  <si>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</si>
  <si>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</si>
  <si>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</si>
  <si>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</si>
  <si>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</si>
  <si>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</si>
  <si>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</si>
  <si>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</si>
  <si>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</si>
  <si>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</si>
  <si>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</si>
  <si>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</si>
  <si>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</si>
  <si>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</si>
  <si>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</si>
  <si>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</si>
  <si>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</si>
  <si>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</si>
  <si>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</si>
  <si>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</si>
  <si>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</si>
  <si>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</si>
  <si>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</si>
  <si>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</si>
  <si>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</si>
  <si>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</si>
  <si>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</si>
  <si>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</si>
  <si>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</si>
  <si>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</si>
  <si>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</si>
  <si>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</si>
  <si>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</si>
  <si>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</si>
  <si>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</si>
  <si>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</si>
  <si>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</si>
  <si>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</si>
  <si>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</si>
  <si>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</si>
  <si>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</si>
  <si>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</si>
  <si>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</si>
  <si>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</si>
  <si>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</si>
  <si>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</si>
  <si>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</si>
  <si>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</si>
  <si>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</si>
  <si>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</si>
  <si>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</si>
  <si>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</si>
  <si>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</si>
  <si>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</si>
  <si>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</si>
  <si>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</si>
  <si>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</si>
  <si>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</si>
  <si>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</si>
  <si>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</si>
  <si>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</si>
  <si>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</si>
  <si>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</si>
  <si>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</si>
  <si>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</si>
  <si>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</si>
  <si>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</si>
  <si>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</si>
  <si>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</si>
  <si>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</si>
  <si>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</si>
  <si>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</si>
  <si>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</si>
  <si>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</si>
  <si>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</si>
  <si>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</si>
  <si>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</si>
  <si>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</si>
  <si>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</si>
  <si>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</si>
  <si>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</si>
  <si>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</si>
  <si>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</si>
  <si>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</si>
  <si>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</si>
  <si>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</si>
  <si>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</si>
  <si>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</si>
  <si>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</si>
  <si>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</si>
  <si>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</si>
  <si>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</si>
  <si>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</si>
  <si>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</si>
  <si>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</si>
  <si>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</si>
  <si>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</si>
  <si>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</si>
  <si>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</si>
  <si>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</si>
  <si>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</si>
  <si>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</si>
  <si>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</si>
  <si>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</si>
  <si>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</si>
  <si>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</si>
  <si>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</si>
  <si>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</si>
  <si>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</si>
  <si>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</si>
  <si>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</si>
  <si>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</si>
  <si>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</si>
  <si>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</si>
  <si>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</si>
  <si>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</si>
  <si>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</si>
  <si>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</si>
  <si>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</si>
  <si>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</si>
  <si>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</si>
  <si>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</si>
  <si>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</si>
  <si>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</si>
  <si>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</si>
  <si>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</si>
  <si>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</si>
  <si>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</si>
  <si>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</si>
  <si>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</si>
  <si>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</si>
  <si>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</si>
  <si>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</si>
  <si>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</si>
  <si>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</si>
  <si>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</si>
  <si>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</si>
  <si>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</si>
  <si>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</si>
  <si>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</si>
  <si>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</si>
  <si>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</si>
  <si>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</si>
  <si>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</si>
  <si>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</si>
  <si>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</si>
  <si>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</si>
  <si>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</si>
  <si>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</si>
  <si>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</si>
  <si>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</si>
  <si>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</si>
  <si>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</si>
  <si>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</si>
  <si>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</si>
  <si>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</si>
  <si>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</si>
  <si>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</si>
  <si>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</si>
  <si>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</si>
  <si>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</si>
  <si>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</si>
  <si>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</si>
  <si>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</si>
  <si>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</si>
  <si>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</si>
  <si>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</si>
  <si>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</si>
  <si>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</si>
  <si>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</si>
  <si>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</si>
  <si>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</si>
  <si>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</si>
  <si>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</si>
  <si>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</si>
  <si>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</si>
  <si>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</si>
  <si>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</si>
  <si>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</si>
  <si>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</si>
  <si>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</si>
  <si>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</si>
  <si>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</si>
  <si>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</si>
  <si>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</si>
  <si>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</si>
  <si>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</si>
  <si>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</si>
  <si>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</si>
  <si>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</si>
  <si>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</si>
  <si>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</si>
  <si>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</si>
  <si>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</si>
  <si>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</si>
  <si>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</si>
  <si>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</si>
  <si>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</si>
  <si>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</si>
  <si>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</si>
  <si>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</si>
  <si>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</si>
  <si>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</si>
  <si>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</si>
  <si>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</si>
  <si>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</si>
  <si>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</si>
  <si>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</si>
  <si>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</si>
  <si>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</si>
  <si>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</si>
  <si>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</si>
  <si>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</si>
  <si>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</si>
  <si>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</si>
  <si>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</si>
  <si>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</si>
  <si>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</si>
  <si>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</si>
  <si>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</si>
  <si>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</si>
  <si>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</si>
  <si>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</si>
  <si>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</si>
  <si>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</si>
  <si>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</si>
  <si>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</si>
  <si>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</si>
  <si>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</si>
  <si>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</si>
  <si>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</si>
  <si>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</si>
  <si>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</si>
  <si>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</si>
  <si>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</si>
  <si>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</si>
  <si>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</si>
  <si>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</si>
  <si>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</si>
  <si>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</si>
  <si>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</si>
  <si>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</si>
  <si>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</si>
  <si>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</si>
  <si>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</si>
  <si>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</si>
  <si>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</si>
  <si>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</si>
  <si>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</si>
  <si>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</si>
  <si>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</si>
  <si>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</si>
  <si>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</si>
  <si>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</si>
  <si>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</si>
  <si>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</si>
  <si>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</si>
  <si>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</si>
  <si>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</si>
  <si>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</si>
  <si>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</si>
  <si>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</si>
  <si>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</si>
  <si>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</si>
  <si>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</si>
  <si>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</si>
  <si>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</si>
  <si>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</si>
  <si>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</si>
  <si>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</si>
  <si>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</si>
  <si>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</si>
  <si>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</si>
  <si>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</si>
  <si>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</si>
  <si>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</si>
  <si>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</si>
  <si>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</si>
  <si>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</si>
  <si>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</si>
  <si>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</si>
  <si>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</si>
  <si>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</si>
  <si>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</si>
  <si>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</si>
  <si>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</si>
  <si>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</si>
  <si>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</si>
  <si>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</si>
  <si>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</si>
  <si>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</si>
  <si>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</si>
  <si>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</si>
  <si>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</si>
  <si>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</si>
  <si>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</si>
  <si>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</si>
  <si>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</si>
  <si>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</si>
  <si>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</si>
  <si>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</si>
  <si>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</si>
  <si>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</si>
  <si>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</si>
  <si>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</si>
  <si>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</si>
  <si>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</si>
  <si>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</si>
  <si>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</si>
  <si>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</si>
  <si>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</si>
  <si>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</si>
  <si>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</si>
  <si>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</si>
  <si>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</si>
  <si>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</si>
  <si>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</si>
  <si>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</si>
  <si>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</si>
  <si>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</si>
  <si>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</si>
  <si>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</si>
  <si>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</si>
  <si>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</si>
  <si>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</si>
  <si>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</si>
  <si>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</si>
  <si>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</si>
  <si>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</si>
  <si>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</si>
  <si>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</si>
  <si>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</si>
  <si>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</si>
  <si>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</si>
  <si>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</si>
  <si>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</si>
  <si>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</si>
  <si>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</si>
  <si>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</si>
  <si>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</si>
  <si>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</si>
  <si>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</si>
  <si>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</si>
  <si>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</si>
  <si>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</si>
  <si>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</si>
  <si>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</si>
  <si>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</si>
  <si>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</si>
  <si>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</si>
  <si>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</si>
  <si>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</si>
  <si>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</si>
  <si>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</si>
  <si>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</si>
  <si>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</si>
  <si>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</si>
  <si>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</si>
  <si>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</si>
  <si>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</si>
  <si>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</si>
  <si>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</si>
  <si>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</si>
  <si>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</si>
  <si>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</si>
  <si>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</si>
  <si>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</si>
  <si>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</si>
  <si>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</si>
  <si>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</si>
  <si>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</si>
  <si>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</si>
  <si>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</si>
  <si>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</si>
  <si>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</si>
  <si>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</si>
  <si>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</si>
  <si>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</si>
  <si>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</si>
  <si>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</si>
  <si>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</si>
  <si>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</si>
  <si>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</si>
  <si>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</si>
  <si>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</si>
  <si>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</si>
  <si>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</si>
  <si>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</si>
  <si>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</si>
  <si>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</si>
  <si>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</si>
  <si>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</si>
  <si>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</si>
  <si>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</si>
  <si>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</si>
  <si>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</si>
  <si>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</si>
  <si>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</si>
  <si>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</si>
  <si>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</si>
  <si>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</si>
  <si>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</si>
  <si>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</si>
  <si>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</si>
  <si>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</si>
  <si>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</si>
  <si>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</si>
  <si>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</si>
  <si>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</si>
  <si>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</si>
  <si>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</si>
  <si>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</si>
  <si>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</si>
  <si>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</si>
  <si>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</si>
  <si>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</si>
  <si>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</si>
  <si>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</si>
  <si>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</si>
  <si>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</si>
  <si>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</si>
  <si>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</si>
  <si>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</si>
  <si>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</si>
  <si>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</si>
  <si>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</si>
  <si>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</si>
  <si>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</si>
  <si>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</si>
  <si>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</si>
  <si>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</si>
  <si>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</si>
  <si>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</si>
  <si>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</si>
  <si>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</si>
  <si>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</si>
  <si>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</si>
  <si>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</si>
  <si>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</si>
  <si>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</si>
  <si>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</si>
  <si>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</si>
  <si>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</si>
  <si>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</si>
  <si>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</si>
  <si>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</si>
  <si>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</si>
  <si>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</si>
  <si>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</si>
  <si>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</si>
  <si>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</si>
  <si>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</si>
  <si>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</si>
  <si>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</si>
  <si>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</si>
  <si>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</si>
  <si>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</si>
  <si>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</si>
  <si>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</si>
  <si>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</si>
  <si>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</si>
  <si>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</si>
  <si>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</si>
  <si>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</si>
  <si>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</si>
  <si>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</si>
  <si>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</si>
  <si>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</si>
  <si>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</si>
  <si>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</si>
  <si>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</si>
  <si>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</si>
  <si>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</si>
  <si>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</si>
  <si>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</si>
  <si>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</si>
  <si>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</si>
  <si>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</si>
  <si>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</si>
  <si>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</si>
  <si>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</si>
  <si>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</si>
  <si>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</si>
  <si>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</si>
  <si>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</si>
  <si>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</si>
  <si>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</si>
  <si>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</si>
  <si>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</si>
  <si>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</si>
  <si>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</si>
  <si>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</si>
  <si>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</si>
  <si>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</si>
  <si>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</si>
  <si>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</si>
  <si>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</si>
  <si>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</si>
  <si>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</si>
  <si>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</si>
  <si>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</si>
  <si>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</si>
  <si>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</si>
  <si>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</si>
  <si>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</si>
  <si>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</si>
  <si>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</si>
  <si>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</si>
  <si>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</si>
  <si>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</si>
  <si>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</si>
  <si>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</si>
  <si>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</si>
  <si>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</si>
  <si>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</si>
  <si>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</si>
  <si>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</si>
  <si>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</si>
  <si>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</si>
  <si>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</si>
  <si>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</si>
  <si>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</si>
  <si>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</si>
  <si>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</si>
  <si>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</si>
  <si>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</si>
  <si>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</si>
  <si>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</si>
  <si>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</si>
  <si>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</si>
  <si>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</si>
  <si>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</si>
  <si>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</si>
  <si>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</si>
  <si>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</si>
  <si>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</si>
  <si>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</si>
  <si>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</si>
  <si>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</si>
  <si>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</si>
  <si>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</si>
  <si>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</si>
  <si>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</si>
  <si>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</si>
  <si>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</si>
  <si>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</si>
  <si>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</si>
  <si>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</si>
  <si>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</si>
  <si>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</si>
  <si>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</si>
  <si>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</si>
  <si>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</si>
  <si>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</si>
  <si>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</si>
  <si>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</si>
  <si>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</si>
  <si>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</si>
  <si>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</si>
  <si>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</si>
  <si>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</si>
  <si>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</si>
  <si>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</si>
  <si>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</si>
  <si>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</si>
  <si>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</si>
  <si>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</si>
  <si>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</si>
  <si>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</si>
  <si>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</si>
  <si>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</si>
  <si>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</si>
  <si>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</si>
  <si>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</si>
  <si>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</si>
  <si>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</si>
  <si>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</si>
  <si>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</si>
  <si>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</si>
  <si>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</si>
  <si>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</si>
  <si>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</si>
  <si>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</si>
  <si>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</si>
  <si>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</si>
  <si>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</si>
  <si>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</si>
  <si>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</si>
  <si>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</si>
  <si>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</si>
  <si>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</si>
  <si>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</si>
  <si>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</si>
  <si>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</si>
  <si>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</si>
  <si>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</si>
  <si>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</si>
  <si>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</si>
  <si>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</si>
  <si>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</si>
  <si>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</si>
  <si>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</si>
  <si>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</si>
  <si>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</si>
  <si>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</si>
  <si>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</si>
  <si>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</si>
  <si>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</si>
  <si>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</si>
  <si>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</si>
  <si>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</si>
  <si>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</si>
  <si>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</si>
  <si>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</si>
  <si>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</si>
  <si>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</si>
  <si>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</si>
  <si>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</si>
  <si>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</si>
  <si>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</si>
  <si>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</si>
  <si>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</si>
  <si>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</si>
  <si>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</si>
  <si>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</si>
  <si>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</si>
  <si>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</si>
  <si>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</si>
  <si>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</si>
  <si>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</si>
  <si>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</si>
  <si>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</si>
  <si>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</si>
  <si>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</si>
  <si>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</si>
  <si>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</si>
  <si>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</si>
  <si>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</si>
  <si>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</si>
  <si>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</si>
  <si>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</si>
  <si>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</si>
  <si>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</si>
  <si>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</si>
  <si>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</si>
  <si>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</si>
  <si>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</si>
  <si>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</si>
  <si>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</si>
  <si>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</si>
  <si>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</si>
  <si>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</si>
  <si>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</si>
  <si>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</si>
  <si>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</si>
  <si>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</si>
  <si>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</si>
  <si>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</si>
  <si>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</si>
  <si>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</si>
  <si>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</si>
  <si>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</si>
  <si>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</si>
  <si>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</si>
  <si>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</si>
  <si>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</si>
  <si>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</si>
  <si>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</si>
  <si>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</si>
  <si>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</si>
  <si>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</si>
  <si>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</si>
  <si>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</si>
  <si>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</si>
  <si>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</si>
  <si>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</si>
  <si>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</si>
  <si>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</si>
  <si>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</si>
  <si>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</si>
  <si>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</si>
  <si>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</si>
  <si>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</si>
  <si>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</si>
  <si>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</si>
  <si>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</si>
  <si>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</si>
  <si>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</si>
  <si>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</si>
  <si>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</si>
  <si>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</si>
  <si>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</si>
  <si>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</si>
  <si>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</si>
  <si>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</si>
  <si>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</si>
  <si>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</si>
  <si>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</si>
  <si>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</si>
  <si>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</si>
  <si>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</si>
  <si>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</si>
  <si>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</si>
  <si>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</si>
  <si>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</si>
  <si>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</si>
  <si>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</si>
  <si>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</si>
  <si>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</si>
  <si>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</si>
  <si>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</si>
  <si>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</si>
  <si>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</si>
  <si>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</si>
  <si>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</si>
  <si>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</si>
  <si>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</si>
  <si>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</si>
  <si>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</si>
  <si>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</si>
  <si>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</si>
  <si>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</si>
  <si>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</si>
  <si>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</si>
  <si>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</si>
  <si>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</si>
  <si>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</si>
  <si>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</si>
  <si>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</si>
  <si>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</si>
  <si>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</si>
  <si>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</si>
  <si>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</si>
  <si>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</si>
  <si>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</si>
  <si>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</si>
  <si>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</si>
  <si>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</si>
  <si>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</si>
  <si>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</si>
  <si>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</si>
  <si>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</si>
  <si>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</si>
  <si>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</si>
  <si>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</si>
  <si>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</si>
  <si>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</si>
  <si>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</si>
  <si>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</si>
  <si>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</si>
  <si>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</si>
  <si>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</si>
  <si>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</si>
  <si>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</si>
  <si>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</si>
  <si>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</si>
  <si>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</si>
  <si>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</si>
  <si>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</si>
  <si>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</si>
  <si>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</si>
  <si>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</si>
  <si>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</si>
  <si>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</si>
  <si>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</si>
  <si>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</si>
  <si>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</si>
  <si>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</si>
  <si>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</si>
  <si>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</si>
  <si>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</si>
  <si>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</si>
  <si>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</si>
  <si>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</si>
  <si>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</si>
  <si>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</si>
  <si>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</si>
  <si>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</si>
  <si>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</si>
  <si>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</si>
  <si>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</si>
  <si>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</si>
  <si>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</si>
  <si>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</si>
  <si>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</si>
  <si>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</si>
  <si>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</si>
  <si>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</si>
  <si>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</si>
  <si>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</si>
  <si>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</si>
  <si>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</si>
  <si>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</si>
  <si>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</si>
  <si>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</si>
  <si>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</si>
  <si>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</si>
  <si>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</si>
  <si>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</si>
  <si>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</si>
  <si>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</si>
  <si>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</si>
  <si>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</si>
  <si>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</si>
  <si>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</si>
  <si>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</si>
  <si>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</si>
  <si>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</si>
  <si>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</si>
  <si>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</si>
  <si>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</si>
  <si>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</si>
  <si>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</si>
  <si>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</si>
  <si>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</si>
  <si>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</si>
  <si>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</si>
  <si>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</si>
  <si>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</si>
  <si>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</si>
  <si>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</si>
  <si>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</si>
  <si>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</si>
  <si>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</si>
  <si>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</si>
  <si>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</si>
  <si>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</si>
  <si>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</si>
  <si>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</si>
  <si>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</si>
  <si>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</si>
  <si>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</si>
  <si>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</si>
  <si>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</si>
  <si>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</si>
  <si>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</si>
  <si>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</si>
  <si>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</si>
  <si>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</si>
  <si>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</si>
  <si>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</si>
  <si>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</si>
  <si>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</si>
  <si>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</si>
  <si>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</si>
  <si>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</si>
  <si>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</si>
  <si>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</si>
  <si>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</si>
  <si>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</si>
  <si>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</si>
  <si>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</si>
  <si>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</si>
  <si>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</si>
  <si>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</si>
  <si>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</si>
  <si>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</si>
  <si>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</si>
  <si>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</si>
  <si>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</si>
  <si>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</si>
  <si>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</si>
  <si>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</si>
  <si>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</si>
  <si>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</si>
  <si>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</si>
  <si>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</si>
  <si>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</si>
  <si>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</si>
  <si>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</si>
  <si>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</si>
  <si>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</si>
  <si>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</si>
  <si>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</si>
  <si>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</si>
  <si>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</si>
  <si>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</si>
  <si>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</si>
  <si>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</si>
  <si>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</si>
  <si>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</si>
  <si>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</si>
  <si>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</si>
  <si>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</si>
  <si>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</si>
  <si>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</si>
  <si>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</si>
  <si>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</si>
  <si>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</si>
  <si>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</si>
  <si>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</si>
  <si>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</si>
  <si>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</si>
  <si>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</si>
  <si>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</si>
  <si>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</si>
  <si>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</si>
  <si>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</si>
  <si>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</si>
  <si>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</si>
  <si>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</si>
  <si>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</si>
  <si>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</si>
  <si>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</si>
  <si>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</si>
  <si>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</si>
  <si>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</si>
  <si>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</si>
  <si>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</si>
  <si>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</si>
  <si>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</si>
  <si>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</si>
  <si>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</si>
  <si>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</si>
  <si>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</si>
  <si>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</si>
  <si>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</si>
  <si>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</si>
  <si>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</si>
  <si>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</si>
  <si>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</si>
  <si>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</si>
  <si>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</si>
  <si>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</si>
  <si>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</si>
  <si>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</si>
  <si>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</si>
  <si>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</si>
  <si>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</si>
  <si>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</si>
  <si>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</si>
  <si>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</si>
  <si>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</si>
  <si>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</si>
  <si>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</si>
  <si>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</si>
  <si>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</si>
  <si>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</si>
  <si>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</si>
  <si>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</si>
  <si>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</si>
  <si>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</si>
  <si>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</si>
  <si>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</si>
  <si>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</si>
  <si>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</si>
  <si>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</si>
  <si>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</si>
  <si>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</si>
  <si>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</si>
  <si>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</si>
  <si>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</si>
  <si>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</si>
  <si>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</si>
  <si>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</si>
  <si>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</si>
  <si>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</si>
  <si>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</si>
  <si>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</si>
  <si>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</si>
  <si>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</si>
  <si>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</si>
  <si>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</si>
  <si>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</si>
  <si>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</si>
  <si>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</si>
  <si>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</si>
  <si>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</si>
  <si>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</si>
  <si>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</si>
  <si>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</si>
  <si>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</si>
  <si>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</si>
  <si>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</si>
  <si>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</si>
  <si>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</si>
  <si>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</si>
  <si>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</si>
  <si>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</si>
  <si>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</si>
  <si>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</si>
  <si>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</si>
  <si>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</si>
  <si>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</si>
  <si>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</si>
  <si>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</si>
  <si>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</si>
  <si>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</si>
  <si>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</si>
  <si>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</si>
  <si>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</si>
  <si>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</si>
  <si>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</si>
  <si>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</si>
  <si>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</si>
  <si>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</si>
  <si>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</si>
  <si>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</si>
  <si>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</si>
  <si>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</si>
  <si>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</si>
  <si>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</si>
  <si>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</si>
  <si>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</si>
  <si>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</si>
  <si>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</si>
  <si>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</si>
  <si>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</si>
  <si>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</si>
  <si>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</si>
  <si>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</si>
  <si>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</si>
  <si>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</si>
  <si>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</si>
  <si>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</si>
  <si>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</si>
  <si>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</si>
  <si>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</si>
  <si>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</si>
  <si>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</si>
  <si>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</si>
  <si>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</si>
  <si>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</si>
  <si>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</si>
  <si>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</si>
  <si>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</si>
  <si>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</si>
  <si>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</si>
  <si>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</si>
  <si>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</si>
  <si>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</si>
  <si>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</si>
  <si>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</si>
  <si>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</si>
  <si>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</si>
  <si>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</si>
  <si>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</si>
  <si>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</si>
  <si>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</si>
  <si>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</si>
  <si>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</si>
  <si>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</si>
  <si>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</si>
  <si>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</si>
  <si>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</si>
  <si>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</si>
  <si>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</si>
  <si>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</si>
  <si>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</si>
  <si>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</si>
  <si>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</si>
  <si>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</si>
  <si>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</si>
  <si>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</si>
  <si>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</si>
  <si>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</si>
  <si>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</si>
  <si>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</si>
  <si>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</si>
  <si>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</si>
  <si>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</si>
  <si>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</si>
  <si>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</si>
  <si>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</si>
  <si>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</si>
  <si>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</si>
  <si>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</si>
  <si>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</si>
  <si>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</si>
  <si>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</si>
  <si>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</si>
  <si>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</si>
  <si>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</si>
  <si>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</si>
  <si>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</si>
  <si>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</si>
  <si>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</si>
  <si>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</si>
  <si>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</si>
  <si>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</si>
  <si>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</si>
  <si>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</si>
  <si>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</si>
  <si>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</si>
  <si>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</si>
  <si>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</si>
  <si>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</si>
  <si>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</si>
  <si>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</si>
  <si>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</si>
  <si>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</si>
  <si>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</si>
  <si>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</si>
  <si>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</si>
  <si>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</si>
  <si>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</si>
  <si>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</si>
  <si>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</si>
  <si>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</si>
  <si>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</si>
  <si>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</si>
  <si>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</si>
  <si>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</si>
  <si>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</si>
  <si>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</si>
  <si>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</si>
  <si>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</si>
  <si>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</si>
  <si>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</si>
  <si>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</si>
  <si>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</si>
  <si>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</si>
  <si>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</si>
  <si>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</si>
  <si>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</si>
  <si>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</si>
  <si>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</si>
  <si>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</si>
  <si>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</si>
  <si>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</si>
  <si>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</si>
  <si>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</si>
  <si>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</si>
  <si>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</si>
  <si>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</si>
  <si>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</si>
  <si>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</si>
  <si>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</si>
  <si>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</si>
  <si>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</si>
  <si>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</si>
  <si>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</si>
  <si>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</si>
  <si>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</si>
  <si>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</si>
  <si>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</si>
  <si>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</si>
  <si>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</si>
  <si>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</si>
  <si>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</si>
  <si>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</si>
  <si>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</si>
  <si>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</si>
  <si>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</si>
  <si>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</si>
  <si>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</si>
  <si>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</si>
  <si>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</si>
  <si>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</si>
  <si>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</si>
  <si>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</si>
  <si>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</si>
  <si>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</si>
  <si>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</si>
  <si>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</si>
  <si>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</si>
  <si>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</si>
  <si>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</si>
  <si>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</si>
  <si>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</si>
  <si>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</si>
  <si>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</si>
  <si>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</si>
  <si>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</si>
  <si>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</si>
  <si>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</si>
  <si>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</si>
  <si>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</si>
  <si>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</si>
  <si>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</si>
  <si>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</si>
  <si>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</si>
  <si>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</si>
  <si>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</si>
  <si>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</si>
  <si>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</si>
  <si>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</si>
  <si>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</si>
  <si>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</si>
  <si>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</si>
  <si>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</si>
  <si>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</si>
  <si>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</si>
  <si>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</si>
  <si>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</si>
  <si>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</si>
  <si>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</si>
  <si>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</si>
  <si>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</si>
  <si>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</si>
  <si>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</si>
  <si>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</si>
  <si>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</si>
  <si>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</si>
  <si>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</si>
  <si>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</si>
  <si>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</si>
  <si>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</si>
  <si>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</si>
  <si>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</si>
  <si>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</si>
  <si>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</si>
  <si>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</si>
  <si>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</si>
  <si>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</si>
  <si>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</si>
  <si>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</si>
  <si>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</si>
  <si>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</si>
  <si>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</si>
  <si>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</si>
  <si>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</si>
  <si>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</si>
  <si>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</si>
  <si>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</si>
  <si>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</si>
  <si>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</si>
  <si>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</si>
  <si>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</si>
  <si>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</si>
  <si>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</si>
  <si>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</si>
  <si>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</si>
  <si>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</si>
  <si>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</si>
  <si>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</si>
  <si>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</si>
  <si>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</si>
  <si>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</si>
  <si>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</si>
  <si>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</si>
  <si>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</si>
  <si>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</si>
  <si>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</si>
  <si>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</si>
  <si>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</si>
  <si>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</si>
  <si>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</si>
  <si>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</si>
  <si>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</si>
  <si>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</si>
  <si>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</si>
  <si>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</si>
  <si>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</si>
  <si>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</si>
  <si>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</si>
  <si>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</si>
  <si>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</si>
  <si>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</si>
  <si>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</si>
  <si>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</si>
  <si>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</si>
  <si>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</si>
  <si>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</si>
  <si>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</si>
  <si>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</si>
  <si>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</si>
  <si>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</si>
  <si>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</si>
  <si>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</si>
  <si>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</si>
  <si>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</si>
  <si>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</si>
  <si>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</si>
  <si>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</si>
  <si>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</si>
  <si>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</si>
  <si>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</si>
  <si>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</si>
  <si>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</si>
  <si>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</si>
  <si>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</si>
  <si>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</si>
  <si>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</si>
  <si>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</si>
  <si>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</si>
  <si>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</si>
  <si>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</si>
  <si>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</si>
  <si>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</si>
  <si>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</si>
  <si>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</si>
  <si>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</si>
  <si>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</si>
  <si>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</si>
  <si>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</si>
  <si>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</si>
  <si>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</si>
  <si>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</si>
  <si>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</si>
  <si>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</si>
  <si>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</si>
  <si>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</si>
  <si>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</si>
  <si>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</si>
  <si>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</si>
  <si>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</si>
  <si>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</si>
  <si>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</si>
  <si>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</si>
  <si>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</si>
  <si>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</si>
  <si>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</si>
  <si>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</si>
  <si>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</si>
  <si>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</si>
  <si>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</si>
  <si>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</si>
  <si>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</si>
  <si>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</si>
  <si>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</si>
  <si>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</si>
  <si>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</si>
  <si>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</si>
  <si>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</si>
  <si>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</si>
  <si>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</si>
  <si>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</si>
  <si>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</si>
  <si>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</si>
  <si>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</si>
  <si>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</si>
  <si>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</si>
  <si>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</si>
  <si>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</si>
  <si>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</si>
  <si>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</si>
  <si>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</si>
  <si>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</si>
  <si>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</si>
  <si>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</si>
  <si>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</si>
  <si>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</si>
  <si>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</si>
  <si>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</si>
  <si>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</si>
  <si>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</si>
  <si>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</si>
  <si>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</si>
  <si>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</si>
  <si>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</si>
  <si>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</si>
  <si>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</si>
  <si>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</si>
  <si>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</si>
  <si>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</si>
  <si>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</si>
  <si>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</si>
  <si>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</si>
  <si>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</si>
  <si>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</si>
  <si>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</si>
  <si>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</si>
  <si>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</si>
  <si>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</si>
  <si>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</si>
  <si>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</si>
  <si>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</si>
  <si>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</si>
  <si>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</si>
  <si>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</si>
  <si>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</si>
  <si>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</si>
  <si>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</si>
  <si>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</si>
  <si>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</si>
  <si>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</si>
  <si>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</si>
  <si>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</si>
  <si>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</si>
  <si>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</si>
  <si>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</si>
  <si>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</si>
  <si>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</si>
  <si>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</si>
  <si>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</si>
  <si>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</si>
  <si>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</si>
  <si>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</si>
  <si>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</si>
  <si>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</si>
  <si>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</si>
  <si>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</si>
  <si>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</si>
  <si>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</si>
  <si>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</si>
  <si>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</si>
  <si>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</si>
  <si>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</si>
  <si>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</si>
  <si>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</si>
  <si>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</si>
  <si>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</si>
  <si>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</si>
  <si>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</si>
  <si>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</si>
  <si>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</si>
  <si>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</si>
  <si>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</si>
  <si>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</si>
  <si>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</si>
  <si>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</si>
  <si>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</si>
  <si>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</si>
  <si>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</si>
  <si>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</si>
  <si>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</si>
  <si>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</si>
  <si>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</si>
  <si>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</si>
  <si>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</si>
  <si>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</si>
  <si>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</si>
  <si>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</si>
  <si>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</si>
  <si>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</si>
  <si>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</si>
  <si>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</si>
  <si>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</si>
  <si>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</si>
  <si>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</si>
  <si>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</si>
  <si>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</si>
  <si>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</si>
  <si>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</si>
  <si>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</si>
  <si>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</si>
  <si>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</si>
  <si>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</si>
  <si>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</si>
  <si>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</si>
  <si>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</si>
  <si>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</si>
  <si>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</si>
  <si>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</si>
  <si>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</si>
  <si>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</si>
  <si>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</si>
  <si>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</si>
  <si>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</si>
  <si>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</si>
  <si>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</si>
  <si>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</si>
  <si>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</si>
  <si>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</si>
  <si>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</si>
  <si>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</si>
  <si>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</si>
  <si>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</si>
  <si>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</si>
  <si>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</si>
  <si>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</si>
  <si>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</si>
  <si>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</si>
  <si>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</si>
  <si>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</si>
  <si>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</si>
  <si>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</si>
  <si>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</si>
  <si>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</si>
  <si>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</si>
  <si>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</si>
  <si>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</si>
  <si>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</si>
  <si>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</si>
  <si>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</si>
  <si>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</si>
  <si>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</si>
  <si>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</si>
  <si>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</si>
  <si>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</si>
  <si>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</si>
  <si>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</si>
  <si>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</si>
  <si>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</si>
  <si>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</si>
  <si>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</si>
  <si>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</si>
  <si>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</si>
  <si>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</si>
  <si>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</si>
  <si>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</si>
  <si>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</si>
  <si>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</si>
  <si>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</si>
  <si>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</si>
  <si>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</si>
  <si>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</si>
  <si>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</si>
  <si>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</si>
  <si>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</si>
  <si>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</si>
  <si>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</si>
  <si>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</si>
  <si>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</si>
  <si>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</si>
  <si>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</si>
  <si>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</si>
  <si>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</si>
  <si>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</si>
  <si>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</si>
  <si>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</si>
  <si>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</si>
  <si>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</si>
  <si>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</si>
  <si>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</si>
  <si>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</si>
  <si>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</si>
  <si>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</si>
  <si>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</si>
  <si>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</si>
  <si>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</si>
  <si>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</si>
  <si>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</si>
  <si>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</si>
  <si>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</si>
  <si>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</si>
  <si>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</si>
  <si>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</si>
  <si>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</si>
  <si>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</si>
  <si>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</si>
  <si>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</si>
  <si>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</si>
  <si>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</si>
  <si>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</si>
  <si>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</si>
  <si>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</si>
  <si>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</si>
  <si>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</si>
  <si>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</si>
  <si>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</si>
  <si>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</si>
  <si>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</si>
  <si>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</si>
  <si>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</si>
  <si>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</si>
  <si>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</si>
  <si>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</si>
  <si>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</si>
  <si>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</si>
  <si>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</si>
  <si>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</si>
  <si>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</si>
  <si>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</si>
  <si>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</si>
  <si>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</si>
  <si>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</si>
  <si>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</si>
  <si>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</si>
  <si>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</si>
  <si>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</si>
  <si>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</si>
  <si>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</si>
  <si>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</si>
  <si>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</si>
  <si>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</si>
  <si>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</si>
  <si>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</si>
  <si>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</si>
  <si>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</si>
  <si>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</si>
  <si>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</si>
  <si>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</si>
  <si>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</si>
  <si>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</si>
  <si>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</si>
  <si>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</si>
  <si>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</si>
  <si>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</si>
  <si>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</si>
  <si>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</si>
  <si>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</si>
  <si>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</si>
  <si>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</si>
  <si>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</si>
  <si>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</si>
  <si>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</si>
  <si>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</si>
  <si>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</si>
  <si>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</si>
  <si>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</si>
  <si>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</si>
  <si>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</si>
  <si>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</si>
  <si>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</si>
  <si>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</si>
  <si>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</si>
  <si>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</si>
  <si>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</si>
  <si>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</si>
  <si>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</si>
  <si>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</si>
  <si>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</si>
  <si>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</si>
  <si>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</si>
  <si>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</si>
  <si>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</si>
  <si>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</si>
  <si>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</si>
  <si>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</si>
  <si>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</si>
  <si>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</si>
  <si>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</si>
  <si>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</si>
  <si>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</si>
  <si>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</si>
  <si>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</si>
  <si>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</si>
  <si>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</si>
  <si>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</si>
  <si>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</si>
  <si>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</si>
  <si>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</si>
  <si>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</si>
  <si>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</si>
  <si>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</si>
  <si>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</si>
  <si>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</si>
  <si>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</si>
  <si>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</si>
  <si>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</si>
  <si>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</si>
  <si>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</si>
  <si>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</si>
  <si>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</si>
  <si>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</si>
  <si>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</si>
  <si>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</si>
  <si>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</si>
  <si>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</si>
  <si>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</si>
  <si>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</si>
  <si>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</si>
  <si>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</si>
  <si>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</si>
  <si>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</si>
  <si>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</si>
  <si>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</si>
  <si>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</si>
  <si>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</si>
  <si>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</si>
  <si>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</si>
  <si>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</si>
  <si>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</si>
  <si>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</si>
  <si>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</si>
  <si>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</si>
  <si>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</si>
  <si>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</si>
  <si>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</si>
  <si>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</si>
  <si>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</si>
  <si>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</si>
  <si>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</si>
  <si>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</si>
  <si>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</si>
  <si>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</si>
  <si>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</si>
  <si>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</si>
  <si>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</si>
  <si>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</si>
  <si>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</si>
  <si>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</si>
  <si>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</si>
  <si>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</si>
  <si>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</si>
  <si>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</si>
  <si>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</si>
  <si>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</si>
  <si>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</si>
  <si>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</si>
  <si>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</si>
  <si>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</si>
  <si>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</si>
  <si>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</si>
  <si>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</si>
  <si>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</si>
  <si>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</si>
  <si>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</si>
  <si>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</si>
  <si>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</si>
  <si>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</si>
  <si>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</si>
  <si>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</si>
  <si>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</si>
  <si>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</si>
  <si>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</si>
  <si>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</si>
  <si>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</si>
  <si>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</si>
  <si>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</si>
  <si>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</si>
  <si>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</si>
  <si>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</si>
  <si>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</si>
  <si>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</si>
  <si>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</si>
  <si>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</si>
  <si>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</si>
  <si>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</si>
  <si>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</si>
  <si>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</si>
  <si>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</si>
  <si>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</si>
  <si>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</si>
  <si>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</si>
  <si>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</si>
  <si>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</si>
  <si>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</si>
  <si>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</si>
  <si>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</si>
  <si>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</si>
  <si>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</si>
  <si>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</si>
  <si>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</si>
  <si>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</si>
  <si>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</si>
  <si>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</si>
  <si>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</si>
  <si>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</si>
  <si>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</si>
  <si>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</si>
  <si>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</si>
  <si>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</si>
  <si>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</si>
  <si>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</si>
  <si>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</si>
  <si>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</si>
  <si>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</si>
  <si>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</si>
  <si>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</si>
  <si>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</si>
  <si>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</si>
  <si>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</si>
  <si>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</si>
  <si>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</si>
  <si>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</si>
  <si>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</si>
  <si>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</si>
  <si>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</si>
  <si>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</si>
  <si>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</si>
  <si>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</si>
  <si>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</si>
  <si>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</si>
  <si>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</si>
  <si>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</si>
  <si>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</si>
  <si>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</si>
  <si>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</si>
  <si>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</si>
  <si>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</si>
  <si>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</si>
  <si>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</si>
  <si>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</si>
  <si>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</si>
  <si>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</si>
  <si>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</si>
  <si>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</si>
  <si>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</si>
  <si>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</si>
  <si>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</si>
  <si>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</si>
  <si>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</si>
  <si>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</si>
  <si>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</si>
  <si>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</si>
  <si>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</si>
  <si>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</si>
  <si>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</si>
  <si>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</si>
  <si>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</si>
  <si>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</si>
  <si>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</si>
  <si>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</si>
  <si>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</si>
  <si>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</si>
  <si>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</si>
  <si>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</si>
  <si>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</si>
  <si>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</si>
  <si>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</si>
  <si>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</si>
  <si>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</si>
  <si>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</si>
  <si>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</si>
  <si>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</si>
  <si>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</si>
  <si>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</si>
  <si>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</si>
  <si>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</si>
  <si>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</si>
  <si>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</si>
  <si>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</si>
  <si>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</si>
  <si>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</si>
  <si>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</si>
  <si>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</si>
  <si>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</si>
  <si>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</si>
  <si>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</si>
  <si>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</si>
  <si>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</si>
  <si>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</si>
  <si>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</si>
  <si>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</si>
  <si>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</si>
  <si>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</si>
  <si>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</si>
  <si>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</si>
  <si>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</si>
  <si>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</si>
  <si>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</si>
  <si>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</si>
  <si>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</si>
  <si>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</si>
  <si>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</si>
  <si>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</si>
  <si>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</si>
  <si>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</si>
  <si>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</si>
  <si>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</si>
  <si>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</si>
  <si>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</si>
  <si>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</si>
  <si>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</si>
  <si>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</si>
  <si>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</si>
  <si>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</si>
  <si>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</si>
  <si>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</si>
  <si>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</si>
  <si>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</si>
  <si>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</si>
  <si>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</si>
  <si>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</si>
  <si>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</si>
  <si>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</si>
  <si>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</si>
  <si>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</si>
  <si>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</si>
  <si>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</si>
  <si>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</si>
  <si>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</si>
  <si>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</si>
  <si>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</si>
  <si>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</si>
  <si>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</si>
  <si>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</si>
  <si>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</si>
  <si>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</si>
  <si>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</si>
  <si>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</si>
  <si>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</si>
  <si>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</si>
  <si>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</si>
  <si>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</si>
  <si>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</si>
  <si>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</si>
  <si>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</si>
  <si>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</si>
  <si>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</si>
  <si>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</si>
  <si>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</si>
  <si>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</si>
  <si>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</si>
  <si>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</si>
  <si>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</si>
  <si>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</si>
  <si>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</si>
  <si>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</si>
  <si>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</si>
  <si>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</si>
  <si>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</si>
  <si>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</si>
  <si>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</si>
  <si>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</si>
  <si>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</si>
  <si>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</si>
  <si>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</si>
  <si>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</si>
  <si>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</si>
  <si>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</si>
  <si>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</si>
  <si>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</si>
  <si>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</si>
  <si>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</si>
  <si>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</si>
  <si>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</si>
  <si>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</si>
  <si>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</si>
  <si>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</si>
  <si>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</si>
  <si>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</si>
  <si>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</si>
  <si>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</si>
  <si>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</si>
  <si>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</si>
  <si>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</si>
  <si>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</si>
  <si>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</si>
  <si>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</si>
  <si>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</si>
  <si>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</si>
  <si>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</si>
  <si>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</si>
  <si>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</si>
  <si>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</si>
  <si>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</si>
  <si>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</si>
  <si>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</si>
  <si>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</si>
  <si>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</si>
  <si>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</si>
  <si>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</si>
  <si>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</si>
  <si>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</si>
  <si>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</si>
  <si>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</si>
  <si>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</si>
  <si>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</si>
  <si>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</si>
  <si>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</si>
  <si>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</si>
  <si>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</si>
  <si>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</si>
  <si>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</si>
  <si>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</si>
  <si>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</si>
  <si>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</si>
  <si>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</si>
  <si>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</si>
  <si>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</si>
  <si>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</si>
  <si>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</si>
  <si>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</si>
  <si>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</si>
  <si>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</si>
  <si>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</si>
  <si>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</si>
  <si>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</si>
  <si>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</si>
  <si>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</si>
  <si>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</si>
  <si>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</si>
  <si>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</si>
  <si>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</si>
  <si>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</si>
  <si>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</si>
  <si>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</si>
  <si>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</si>
  <si>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</si>
  <si>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</si>
  <si>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</si>
  <si>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</si>
  <si>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</si>
  <si>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</si>
  <si>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</si>
  <si>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</si>
  <si>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</si>
  <si>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</si>
  <si>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</si>
  <si>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</si>
  <si>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</si>
  <si>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</si>
  <si>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</si>
  <si>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</si>
  <si>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</si>
  <si>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</si>
  <si>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</si>
  <si>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</si>
  <si>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</si>
  <si>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</si>
  <si>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</si>
  <si>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</si>
  <si>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</si>
  <si>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</si>
  <si>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</si>
  <si>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</si>
  <si>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</si>
  <si>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</si>
  <si>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</si>
  <si>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</si>
  <si>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</si>
  <si>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</si>
  <si>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</si>
  <si>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</si>
  <si>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</si>
  <si>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</si>
  <si>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</si>
  <si>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</si>
  <si>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</si>
  <si>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</si>
  <si>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</si>
  <si>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</si>
  <si>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</si>
  <si>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</si>
  <si>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</si>
  <si>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</si>
  <si>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</si>
  <si>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</si>
  <si>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</si>
  <si>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</si>
  <si>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</si>
  <si>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</si>
  <si>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</si>
  <si>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</si>
  <si>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</si>
  <si>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</si>
  <si>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</si>
  <si>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</si>
  <si>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</si>
  <si>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</si>
  <si>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</si>
  <si>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</si>
  <si>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</si>
  <si>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</si>
  <si>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</si>
  <si>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</si>
  <si>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</si>
  <si>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</si>
  <si>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</si>
  <si>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</si>
  <si>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</si>
  <si>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</si>
  <si>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</si>
  <si>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</si>
  <si>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</si>
  <si>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</si>
  <si>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</si>
  <si>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</si>
  <si>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</si>
  <si>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</si>
  <si>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</si>
  <si>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</si>
  <si>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</si>
  <si>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</si>
  <si>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</si>
  <si>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</si>
  <si>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</si>
  <si>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</si>
  <si>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</si>
  <si>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</si>
  <si>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</si>
  <si>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</si>
  <si>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</si>
  <si>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</si>
  <si>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</si>
  <si>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</si>
  <si>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</si>
  <si>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</si>
  <si>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</si>
  <si>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</si>
  <si>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</si>
  <si>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</si>
  <si>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</si>
  <si>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</si>
  <si>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</si>
  <si>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</si>
  <si>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</si>
  <si>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</si>
  <si>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</si>
  <si>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</si>
  <si>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</si>
  <si>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</si>
  <si>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</si>
  <si>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</si>
  <si>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</si>
  <si>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</si>
  <si>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</si>
  <si>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</si>
  <si>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</si>
  <si>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</si>
  <si>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</si>
  <si>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</si>
  <si>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</si>
  <si>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</si>
  <si>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</si>
  <si>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</si>
  <si>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</si>
  <si>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</si>
  <si>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</si>
  <si>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</si>
  <si>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</si>
  <si>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</si>
  <si>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</si>
  <si>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</si>
  <si>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</si>
  <si>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</si>
  <si>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</si>
  <si>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</si>
  <si>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</si>
  <si>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</si>
  <si>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</si>
  <si>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</si>
  <si>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</si>
  <si>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</si>
  <si>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</si>
  <si>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</si>
  <si>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</si>
  <si>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</si>
  <si>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</si>
  <si>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</si>
  <si>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</si>
  <si>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</si>
  <si>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</si>
  <si>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</si>
  <si>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</si>
  <si>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</si>
  <si>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</si>
  <si>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</si>
  <si>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</si>
  <si>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</si>
  <si>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</si>
  <si>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</si>
  <si>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</si>
  <si>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</si>
  <si>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</si>
  <si>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</si>
  <si>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</si>
  <si>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</si>
  <si>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</si>
  <si>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</si>
  <si>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</si>
  <si>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</si>
  <si>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</si>
  <si>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</si>
  <si>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</si>
  <si>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</si>
  <si>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</si>
  <si>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</si>
  <si>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</si>
  <si>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</si>
  <si>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</si>
  <si>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</si>
  <si>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</si>
  <si>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</si>
  <si>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</si>
  <si>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</si>
  <si>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</si>
  <si>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</si>
  <si>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</si>
  <si>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</si>
  <si>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</si>
  <si>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</si>
  <si>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</si>
  <si>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</si>
  <si>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</si>
  <si>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</si>
  <si>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</si>
  <si>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</si>
  <si>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</si>
  <si>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</si>
  <si>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</si>
  <si>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</si>
  <si>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</si>
  <si>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</si>
  <si>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</si>
  <si>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</si>
  <si>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</si>
  <si>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</si>
  <si>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</si>
  <si>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</si>
  <si>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</si>
  <si>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</si>
  <si>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</si>
  <si>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</si>
  <si>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</si>
  <si>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</si>
  <si>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</si>
  <si>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</si>
  <si>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</si>
  <si>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</si>
  <si>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</si>
  <si>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</si>
  <si>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</si>
  <si>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</si>
  <si>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</si>
  <si>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</si>
  <si>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</si>
  <si>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</si>
  <si>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</si>
  <si>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</si>
  <si>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</si>
  <si>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</si>
  <si>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</si>
  <si>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</si>
  <si>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</si>
  <si>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</si>
  <si>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</si>
  <si>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</si>
  <si>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</si>
  <si>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</si>
  <si>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</si>
  <si>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</si>
  <si>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</si>
  <si>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</si>
  <si>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</si>
  <si>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</si>
  <si>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</si>
  <si>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</si>
  <si>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</si>
  <si>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</si>
  <si>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</si>
  <si>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</si>
  <si>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</si>
  <si>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</si>
  <si>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</si>
  <si>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</si>
  <si>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</si>
  <si>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</si>
  <si>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</si>
  <si>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</si>
  <si>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</si>
  <si>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</si>
  <si>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</si>
  <si>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</si>
  <si>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</si>
  <si>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</si>
  <si>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</si>
  <si>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</si>
  <si>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</si>
  <si>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</si>
  <si>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</si>
  <si>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</si>
  <si>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</si>
  <si>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</si>
  <si>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</si>
  <si>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</si>
  <si>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</si>
  <si>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</si>
  <si>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</si>
  <si>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</si>
  <si>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</si>
  <si>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</si>
  <si>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</si>
  <si>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</si>
  <si>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</si>
  <si>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</si>
  <si>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</si>
  <si>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</si>
  <si>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</si>
  <si>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</si>
  <si>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</si>
  <si>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</si>
  <si>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</si>
  <si>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</si>
  <si>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</si>
  <si>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</si>
  <si>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</si>
  <si>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</si>
  <si>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</si>
  <si>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</si>
  <si>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</si>
  <si>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</si>
  <si>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</si>
  <si>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</si>
  <si>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</si>
  <si>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</si>
  <si>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</si>
  <si>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</si>
  <si>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</si>
  <si>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</si>
  <si>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</si>
  <si>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</si>
  <si>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</si>
  <si>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</si>
  <si>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</si>
  <si>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</si>
  <si>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</si>
  <si>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</si>
  <si>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</si>
  <si>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</si>
  <si>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</si>
  <si>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</si>
  <si>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</si>
  <si>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</si>
  <si>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</si>
  <si>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</si>
  <si>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</si>
  <si>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</si>
  <si>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</si>
  <si>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</si>
  <si>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</si>
  <si>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</si>
  <si>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</si>
  <si>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</si>
  <si>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</si>
  <si>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</si>
  <si>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</si>
  <si>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</si>
  <si>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</si>
  <si>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</si>
  <si>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</si>
  <si>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</si>
  <si>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</si>
  <si>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</si>
  <si>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</si>
  <si>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</si>
  <si>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</si>
  <si>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</si>
  <si>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</si>
  <si>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</si>
  <si>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</si>
  <si>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</si>
  <si>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</si>
  <si>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</si>
  <si>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</si>
  <si>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</si>
  <si>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</si>
  <si>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</si>
  <si>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</si>
  <si>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</si>
  <si>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</si>
  <si>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</si>
  <si>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</si>
  <si>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</si>
  <si>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</si>
  <si>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</si>
  <si>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</si>
  <si>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</si>
  <si>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</si>
  <si>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</si>
  <si>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</si>
  <si>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</si>
  <si>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</si>
  <si>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</si>
  <si>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</si>
  <si>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</si>
  <si>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</si>
  <si>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</si>
  <si>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</si>
  <si>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</si>
  <si>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</si>
  <si>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</si>
  <si>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</si>
  <si>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</si>
  <si>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</si>
  <si>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</si>
  <si>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</si>
  <si>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</si>
  <si>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</si>
  <si>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</si>
  <si>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</si>
  <si>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</si>
  <si>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</si>
  <si>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</si>
  <si>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</si>
  <si>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</si>
  <si>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</si>
  <si>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</si>
  <si>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</si>
  <si>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</si>
  <si>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</si>
  <si>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</si>
  <si>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</si>
  <si>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</si>
  <si>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</si>
  <si>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</si>
  <si>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</si>
  <si>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</si>
  <si>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</si>
  <si>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</si>
  <si>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</si>
  <si>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</si>
  <si>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</si>
  <si>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</si>
  <si>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</si>
  <si>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</si>
  <si>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</si>
  <si>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</si>
  <si>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</si>
  <si>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</si>
  <si>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</si>
  <si>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</si>
  <si>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</si>
  <si>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</si>
  <si>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</si>
  <si>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</si>
  <si>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</si>
  <si>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</si>
  <si>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</si>
  <si>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</si>
  <si>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</si>
  <si>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</si>
  <si>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</si>
  <si>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</si>
  <si>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</si>
  <si>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</si>
  <si>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</si>
  <si>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</si>
  <si>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</si>
  <si>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</si>
  <si>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</si>
  <si>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</si>
  <si>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</si>
  <si>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</si>
  <si>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</si>
  <si>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</si>
  <si>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</si>
  <si>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</si>
  <si>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</si>
  <si>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</si>
  <si>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</si>
  <si>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</si>
  <si>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</si>
  <si>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</si>
  <si>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</si>
  <si>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</si>
  <si>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</si>
  <si>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</si>
  <si>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</si>
  <si>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</si>
  <si>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</si>
  <si>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</si>
  <si>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</si>
  <si>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</si>
  <si>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</si>
  <si>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</si>
  <si>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</si>
  <si>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</si>
  <si>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</si>
  <si>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</si>
  <si>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</si>
  <si>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</si>
  <si>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</si>
  <si>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</si>
  <si>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</si>
  <si>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</si>
  <si>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</si>
  <si>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</si>
  <si>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</si>
  <si>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</si>
  <si>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</si>
  <si>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</si>
  <si>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</si>
  <si>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</si>
  <si>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</si>
  <si>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</si>
  <si>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</si>
  <si>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</si>
  <si>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</si>
  <si>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</si>
  <si>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</si>
  <si>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</si>
  <si>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</si>
  <si>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</si>
  <si>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</si>
  <si>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</si>
  <si>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</si>
  <si>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</si>
  <si>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</si>
  <si>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</si>
  <si>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</si>
  <si>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</si>
  <si>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</si>
  <si>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</si>
  <si>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</si>
  <si>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</si>
  <si>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</si>
  <si>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</si>
  <si>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</si>
  <si>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</si>
  <si>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</si>
  <si>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</si>
  <si>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</si>
  <si>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</si>
  <si>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</si>
  <si>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</si>
  <si>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</si>
  <si>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</si>
  <si>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</si>
  <si>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</si>
  <si>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</si>
  <si>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</si>
  <si>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</si>
  <si>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</si>
  <si>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</si>
  <si>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</si>
  <si>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</si>
  <si>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</si>
  <si>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</si>
  <si>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</si>
  <si>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</si>
  <si>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</si>
  <si>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</si>
  <si>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</si>
  <si>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</si>
  <si>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</si>
  <si>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</si>
  <si>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</si>
  <si>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</si>
  <si>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</si>
  <si>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</si>
  <si>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</si>
  <si>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</si>
  <si>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</si>
  <si>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</si>
  <si>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</si>
  <si>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</si>
  <si>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</si>
  <si>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</si>
  <si>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</si>
  <si>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</si>
  <si>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</si>
  <si>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</si>
  <si>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</si>
  <si>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</si>
  <si>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</si>
  <si>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</si>
  <si>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</si>
  <si>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</si>
  <si>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</si>
  <si>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</si>
  <si>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</si>
  <si>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</si>
  <si>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</si>
  <si>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</si>
  <si>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</si>
  <si>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</si>
  <si>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</si>
  <si>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</si>
  <si>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</si>
  <si>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</si>
  <si>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</si>
  <si>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</si>
  <si>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</si>
  <si>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</si>
  <si>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</si>
  <si>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</si>
  <si>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</si>
  <si>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</si>
  <si>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</si>
  <si>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</si>
  <si>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</si>
  <si>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</si>
  <si>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</si>
  <si>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</si>
  <si>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</si>
  <si>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</si>
  <si>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</si>
  <si>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</si>
  <si>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</si>
  <si>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</si>
  <si>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</si>
  <si>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</si>
  <si>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</si>
  <si>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</si>
  <si>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</si>
  <si>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</si>
  <si>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</si>
  <si>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</si>
  <si>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</si>
  <si>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</si>
  <si>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</si>
  <si>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</si>
  <si>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</si>
  <si>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</si>
  <si>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</si>
  <si>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</si>
  <si>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</si>
  <si>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</si>
  <si>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</si>
  <si>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</si>
  <si>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</si>
  <si>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</si>
  <si>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</si>
  <si>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</si>
  <si>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</si>
  <si>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</si>
  <si>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</si>
  <si>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</si>
  <si>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</si>
  <si>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</si>
  <si>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</si>
  <si>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</si>
  <si>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</si>
  <si>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</si>
  <si>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</si>
  <si>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</si>
  <si>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</si>
  <si>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</si>
  <si>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</si>
  <si>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</si>
  <si>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</si>
  <si>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</si>
  <si>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</si>
  <si>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</si>
  <si>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</si>
  <si>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</si>
  <si>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</si>
  <si>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</si>
  <si>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</si>
  <si>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</si>
  <si>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</si>
  <si>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</si>
  <si>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</si>
  <si>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</si>
  <si>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</si>
  <si>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</si>
  <si>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</si>
  <si>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</si>
  <si>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</si>
  <si>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</si>
  <si>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</si>
  <si>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</si>
  <si>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</si>
  <si>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</si>
  <si>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</si>
  <si>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</si>
  <si>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</si>
  <si>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</si>
  <si>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</si>
  <si>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</si>
  <si>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</si>
  <si>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</si>
  <si>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</si>
  <si>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</si>
  <si>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</si>
  <si>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</si>
  <si>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</si>
  <si>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</si>
  <si>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</si>
  <si>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</si>
  <si>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</si>
  <si>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</si>
  <si>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</si>
  <si>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</si>
  <si>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</si>
  <si>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</si>
  <si>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</si>
  <si>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</si>
  <si>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</si>
  <si>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</si>
  <si>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</si>
  <si>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</si>
  <si>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</si>
  <si>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</si>
  <si>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</si>
  <si>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</si>
  <si>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</si>
  <si>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</si>
  <si>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</si>
  <si>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</si>
  <si>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</si>
  <si>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</si>
  <si>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</si>
  <si>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</si>
  <si>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</si>
  <si>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</si>
  <si>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</si>
  <si>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</si>
  <si>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</si>
  <si>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</si>
  <si>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</si>
  <si>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</si>
  <si>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</si>
  <si>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</si>
  <si>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</si>
  <si>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</si>
  <si>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</si>
  <si>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</si>
  <si>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</si>
  <si>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</si>
  <si>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</si>
  <si>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</si>
  <si>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</si>
  <si>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</si>
  <si>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</si>
  <si>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</si>
  <si>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</si>
  <si>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</si>
  <si>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</si>
  <si>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</si>
  <si>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</si>
  <si>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</si>
  <si>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</si>
  <si>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</si>
  <si>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</si>
  <si>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</si>
  <si>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</si>
  <si>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</si>
  <si>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</si>
  <si>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</si>
  <si>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</si>
  <si>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</si>
  <si>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</si>
  <si>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</si>
  <si>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</si>
  <si>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</si>
  <si>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</si>
  <si>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</si>
  <si>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</si>
  <si>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</si>
  <si>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</si>
  <si>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</si>
  <si>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</si>
  <si>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</si>
  <si>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</si>
  <si>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</si>
  <si>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</si>
  <si>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</si>
  <si>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</si>
  <si>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</si>
  <si>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</si>
  <si>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</si>
  <si>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</si>
  <si>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</si>
  <si>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</si>
  <si>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</si>
  <si>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</si>
  <si>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</si>
  <si>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</si>
  <si>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</si>
  <si>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</si>
  <si>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</si>
  <si>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</si>
  <si>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</si>
  <si>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</si>
  <si>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</si>
  <si>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</si>
  <si>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</si>
  <si>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</si>
  <si>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</si>
  <si>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</si>
  <si>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</si>
  <si>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</si>
  <si>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</si>
  <si>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</si>
  <si>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</si>
  <si>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</si>
  <si>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</si>
  <si>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</si>
  <si>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</si>
  <si>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</si>
  <si>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</si>
  <si>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</si>
  <si>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</si>
  <si>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</si>
  <si>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</si>
  <si>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</si>
  <si>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</si>
  <si>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</si>
  <si>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</si>
  <si>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</si>
  <si>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</si>
  <si>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</si>
  <si>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</si>
  <si>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</si>
  <si>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</si>
  <si>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</si>
  <si>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</si>
  <si>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</si>
  <si>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</si>
  <si>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</si>
  <si>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</si>
  <si>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</si>
  <si>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</si>
  <si>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</si>
  <si>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</si>
  <si>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</si>
  <si>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</si>
  <si>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</si>
  <si>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</si>
  <si>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</si>
  <si>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</si>
  <si>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</si>
  <si>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</si>
  <si>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</si>
  <si>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</si>
  <si>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</si>
  <si>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</si>
  <si>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</si>
  <si>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</si>
  <si>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</si>
  <si>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</si>
  <si>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</si>
  <si>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</si>
  <si>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</si>
  <si>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</si>
  <si>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</si>
  <si>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</si>
  <si>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</si>
  <si>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</si>
  <si>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</si>
  <si>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</si>
  <si>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</si>
  <si>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</si>
  <si>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</si>
  <si>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</si>
  <si>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</si>
  <si>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</si>
  <si>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</si>
  <si>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</si>
  <si>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</si>
  <si>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</si>
  <si>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</si>
  <si>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</si>
  <si>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</si>
  <si>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</si>
  <si>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</si>
  <si>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</si>
  <si>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</si>
  <si>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</si>
  <si>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</si>
  <si>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</si>
  <si>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</si>
  <si>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</si>
  <si>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</si>
  <si>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</si>
  <si>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</si>
  <si>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</si>
  <si>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</si>
  <si>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</si>
  <si>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</si>
  <si>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</si>
  <si>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</si>
  <si>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</si>
  <si>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</si>
  <si>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</si>
  <si>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</si>
  <si>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</si>
  <si>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</si>
  <si>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</si>
  <si>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</si>
  <si>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</si>
  <si>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</si>
  <si>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</si>
  <si>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</si>
  <si>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</si>
  <si>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</si>
  <si>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</si>
  <si>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</si>
  <si>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</si>
  <si>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</si>
  <si>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</si>
  <si>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</si>
  <si>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</si>
  <si>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</si>
  <si>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</si>
  <si>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</si>
  <si>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</si>
  <si>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</si>
  <si>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</si>
  <si>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</si>
  <si>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</si>
  <si>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</si>
  <si>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</si>
  <si>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</si>
  <si>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</si>
  <si>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</si>
  <si>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</si>
  <si>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</si>
  <si>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</si>
  <si>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</si>
  <si>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</si>
  <si>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</si>
  <si>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</si>
  <si>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</si>
  <si>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</si>
  <si>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</si>
  <si>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</si>
  <si>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</si>
  <si>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</si>
  <si>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</si>
  <si>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</si>
  <si>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</si>
  <si>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</si>
  <si>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</si>
  <si>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</si>
  <si>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</si>
  <si>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</si>
  <si>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</si>
  <si>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</si>
  <si>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</si>
  <si>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</si>
  <si>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</si>
  <si>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</si>
  <si>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</si>
  <si>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</si>
  <si>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</si>
  <si>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</si>
  <si>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</si>
  <si>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</si>
  <si>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</si>
  <si>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</si>
  <si>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</si>
  <si>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</si>
  <si>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</si>
  <si>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</si>
  <si>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</si>
  <si>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</si>
  <si>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</si>
  <si>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</si>
  <si>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</si>
  <si>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</si>
  <si>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</si>
  <si>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</si>
  <si>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</si>
  <si>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</si>
  <si>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</si>
  <si>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</si>
  <si>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</si>
  <si>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</si>
  <si>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</si>
  <si>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</si>
  <si>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</si>
  <si>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</si>
  <si>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</si>
  <si>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</si>
  <si>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</si>
  <si>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</si>
  <si>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</si>
  <si>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</si>
  <si>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</si>
  <si>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</si>
  <si>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</si>
  <si>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</si>
  <si>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</si>
  <si>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</si>
  <si>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</si>
  <si>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</si>
  <si>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</si>
  <si>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</si>
  <si>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</si>
  <si>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</si>
  <si>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</si>
  <si>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</si>
  <si>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</si>
  <si>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</si>
  <si>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</si>
  <si>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</si>
  <si>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</si>
  <si>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</si>
  <si>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</si>
  <si>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</si>
  <si>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</si>
  <si>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</si>
  <si>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</si>
  <si>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</si>
  <si>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</si>
  <si>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</si>
  <si>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</si>
  <si>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</si>
  <si>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</si>
  <si>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</si>
  <si>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</si>
  <si>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</si>
  <si>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</si>
  <si>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</si>
  <si>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</si>
  <si>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</si>
  <si>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</si>
  <si>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</si>
  <si>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</si>
  <si>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</si>
  <si>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</si>
  <si>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</si>
  <si>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</si>
  <si>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</si>
  <si>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</si>
  <si>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</si>
  <si>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</si>
  <si>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</si>
  <si>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</si>
  <si>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</si>
  <si>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</si>
  <si>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</si>
  <si>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</si>
  <si>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</si>
  <si>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</si>
  <si>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</si>
  <si>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</si>
  <si>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</si>
  <si>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</si>
  <si>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</si>
  <si>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</si>
  <si>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</si>
  <si>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</si>
  <si>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</si>
  <si>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</si>
  <si>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</si>
  <si>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</si>
  <si>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</si>
  <si>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</si>
  <si>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</si>
  <si>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</si>
  <si>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</si>
  <si>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</si>
  <si>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</si>
  <si>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</si>
  <si>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</si>
  <si>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</si>
  <si>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</si>
  <si>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</si>
  <si>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</si>
  <si>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</si>
  <si>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</si>
  <si>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</si>
  <si>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</si>
  <si>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</si>
  <si>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</si>
  <si>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</si>
  <si>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</si>
  <si>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</si>
  <si>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</si>
  <si>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</si>
  <si>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</si>
  <si>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</si>
  <si>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</si>
  <si>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</si>
  <si>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</si>
  <si>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</si>
  <si>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</si>
  <si>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</si>
  <si>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</si>
  <si>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</si>
  <si>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</si>
  <si>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</si>
  <si>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</si>
  <si>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</si>
  <si>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</si>
  <si>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</si>
  <si>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</si>
  <si>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</si>
  <si>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</si>
  <si>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</si>
  <si>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</si>
  <si>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</si>
  <si>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</si>
  <si>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</si>
  <si>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</si>
  <si>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</si>
  <si>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</si>
  <si>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</si>
  <si>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</si>
  <si>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</si>
  <si>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</si>
  <si>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</si>
  <si>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</si>
  <si>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</si>
  <si>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</si>
  <si>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</si>
  <si>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</si>
  <si>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</si>
  <si>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</si>
  <si>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</si>
  <si>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</si>
  <si>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</si>
  <si>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</si>
  <si>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</si>
  <si>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</si>
  <si>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</si>
  <si>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</si>
  <si>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</si>
  <si>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</si>
  <si>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</si>
  <si>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</si>
  <si>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</si>
  <si>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</si>
  <si>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</si>
  <si>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</si>
  <si>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</si>
  <si>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</si>
  <si>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</si>
  <si>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</si>
  <si>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</si>
  <si>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</si>
  <si>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</si>
  <si>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</si>
  <si>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</si>
  <si>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</si>
  <si>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</si>
  <si>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</si>
  <si>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</si>
  <si>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</si>
  <si>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</si>
  <si>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</si>
  <si>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</si>
  <si>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</si>
  <si>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</si>
  <si>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</si>
  <si>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</si>
  <si>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</si>
  <si>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</si>
  <si>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</si>
  <si>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</si>
  <si>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</si>
  <si>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</si>
  <si>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</si>
  <si>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</si>
  <si>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</si>
  <si>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</si>
  <si>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</si>
  <si>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</si>
  <si>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</si>
  <si>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</si>
  <si>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</si>
  <si>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</si>
  <si>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</si>
  <si>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</si>
  <si>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</si>
  <si>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</si>
  <si>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</si>
  <si>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</si>
  <si>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</si>
  <si>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</si>
  <si>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</si>
  <si>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</si>
  <si>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</si>
  <si>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</si>
  <si>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</si>
  <si>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</si>
  <si>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</si>
  <si>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</si>
  <si>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</si>
  <si>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</si>
  <si>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</si>
  <si>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</si>
  <si>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</si>
  <si>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</si>
  <si>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</si>
  <si>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</si>
  <si>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</si>
  <si>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</si>
  <si>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</si>
  <si>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</si>
  <si>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</si>
  <si>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</si>
  <si>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</si>
  <si>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</si>
  <si>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</si>
  <si>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</si>
  <si>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</si>
  <si>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</si>
  <si>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</si>
  <si>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</si>
  <si>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</si>
  <si>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</si>
  <si>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</si>
  <si>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</si>
  <si>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</si>
  <si>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</si>
  <si>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</si>
  <si>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</si>
  <si>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</si>
  <si>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</si>
  <si>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</si>
  <si>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</si>
  <si>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</si>
  <si>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</si>
  <si>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</si>
  <si>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</si>
  <si>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</si>
  <si>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</si>
  <si>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</si>
  <si>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</si>
  <si>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</si>
  <si>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</si>
  <si>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</si>
  <si>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</si>
  <si>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</si>
  <si>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</si>
  <si>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</si>
  <si>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</si>
  <si>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</si>
  <si>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</si>
  <si>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</si>
  <si>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</si>
  <si>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</si>
  <si>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</si>
  <si>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</si>
  <si>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</si>
  <si>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</si>
  <si>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</si>
  <si>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</si>
  <si>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</si>
  <si>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</si>
  <si>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</si>
  <si>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</si>
  <si>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</si>
  <si>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</si>
  <si>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</si>
  <si>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</si>
  <si>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</si>
  <si>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</si>
  <si>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</si>
  <si>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</si>
  <si>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</si>
  <si>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</si>
  <si>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</si>
  <si>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</si>
  <si>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</si>
  <si>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</si>
  <si>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</si>
  <si>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</si>
  <si>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</si>
  <si>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</si>
  <si>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</si>
  <si>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</si>
  <si>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</si>
  <si>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</si>
  <si>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</si>
  <si>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</si>
  <si>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</si>
  <si>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</si>
  <si>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</si>
  <si>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</si>
  <si>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</si>
  <si>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</si>
  <si>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</si>
  <si>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</si>
  <si>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</si>
  <si>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</si>
  <si>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</si>
  <si>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</si>
  <si>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</si>
  <si>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</si>
  <si>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</si>
  <si>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</si>
  <si>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</si>
  <si>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</si>
  <si>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</si>
  <si>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</si>
  <si>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</si>
  <si>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</si>
  <si>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</si>
  <si>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</si>
  <si>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</si>
  <si>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</si>
  <si>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</si>
  <si>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</si>
  <si>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</si>
  <si>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</si>
  <si>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</si>
  <si>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</si>
  <si>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</si>
  <si>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</si>
  <si>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</si>
  <si>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</si>
  <si>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</si>
  <si>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</si>
  <si>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</si>
  <si>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</si>
  <si>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</si>
  <si>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</si>
  <si>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</si>
  <si>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</si>
  <si>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</si>
  <si>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</si>
  <si>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</si>
  <si>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</si>
  <si>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</si>
  <si>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</si>
  <si>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</si>
  <si>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</si>
  <si>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</si>
  <si>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</si>
  <si>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</si>
  <si>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</si>
  <si>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</si>
  <si>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</si>
  <si>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</si>
  <si>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</si>
  <si>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</si>
  <si>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</si>
  <si>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</si>
  <si>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</si>
  <si>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</si>
  <si>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</si>
  <si>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</si>
  <si>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</si>
  <si>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</si>
  <si>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</si>
  <si>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</si>
  <si>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</si>
  <si>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</si>
  <si>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</si>
  <si>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</si>
  <si>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</si>
  <si>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</si>
  <si>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</si>
  <si>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</si>
  <si>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</si>
  <si>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</si>
  <si>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</si>
  <si>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</si>
  <si>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</si>
  <si>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</si>
  <si>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</si>
  <si>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</si>
  <si>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</si>
  <si>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</si>
  <si>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</si>
  <si>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</si>
  <si>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</si>
  <si>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</si>
  <si>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</si>
  <si>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</si>
  <si>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</si>
  <si>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</si>
  <si>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</si>
  <si>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</si>
  <si>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</si>
  <si>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</si>
  <si>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</si>
  <si>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</si>
  <si>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</si>
  <si>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</si>
  <si>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</si>
  <si>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</si>
  <si>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</si>
  <si>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</si>
  <si>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</si>
  <si>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</si>
  <si>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</si>
  <si>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</si>
  <si>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</si>
  <si>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</si>
  <si>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</si>
  <si>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</si>
  <si>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</si>
  <si>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</si>
  <si>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</si>
  <si>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</si>
  <si>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</si>
  <si>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</si>
  <si>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</si>
  <si>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</si>
  <si>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</si>
  <si>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</si>
  <si>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</si>
  <si>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</si>
  <si>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</si>
  <si>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</si>
  <si>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</si>
  <si>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</si>
  <si>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</si>
  <si>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</si>
  <si>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</si>
  <si>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</si>
  <si>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</si>
  <si>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</si>
  <si>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</si>
  <si>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</si>
  <si>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</si>
  <si>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</si>
  <si>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</si>
  <si>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</si>
  <si>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</si>
  <si>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</si>
  <si>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</si>
  <si>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</si>
  <si>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</si>
  <si>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</si>
  <si>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</si>
  <si>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</si>
  <si>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</si>
  <si>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</si>
  <si>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</si>
  <si>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</si>
  <si>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</si>
  <si>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</si>
  <si>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</si>
  <si>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</si>
  <si>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</si>
  <si>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</si>
  <si>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</si>
  <si>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</si>
  <si>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</si>
  <si>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</si>
  <si>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</si>
  <si>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</si>
  <si>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</si>
  <si>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</si>
  <si>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</si>
  <si>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</si>
  <si>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</si>
  <si>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</si>
  <si>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</si>
  <si>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</si>
  <si>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</si>
  <si>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</si>
  <si>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</si>
  <si>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</si>
  <si>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</si>
  <si>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</si>
  <si>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</si>
  <si>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</si>
  <si>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</si>
  <si>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</si>
  <si>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</si>
  <si>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</si>
  <si>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</si>
  <si>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</si>
  <si>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</si>
  <si>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</si>
  <si>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</si>
  <si>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</si>
  <si>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</si>
  <si>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</si>
  <si>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</si>
  <si>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</si>
  <si>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</si>
  <si>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</si>
  <si>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</si>
  <si>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</si>
  <si>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</si>
  <si>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</si>
  <si>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</si>
  <si>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</si>
  <si>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</si>
  <si>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</si>
  <si>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</si>
  <si>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</si>
  <si>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</si>
  <si>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</si>
  <si>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</si>
  <si>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</si>
  <si>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</si>
  <si>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</si>
  <si>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</si>
  <si>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</si>
  <si>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</si>
  <si>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</si>
  <si>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</si>
  <si>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</si>
  <si>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</si>
  <si>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</si>
  <si>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</si>
  <si>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</si>
  <si>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</si>
  <si>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</si>
  <si>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</si>
  <si>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</si>
  <si>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</si>
  <si>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</si>
  <si>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</si>
  <si>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</si>
  <si>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</si>
  <si>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</si>
  <si>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</si>
  <si>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</si>
  <si>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</si>
  <si>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</si>
  <si>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</si>
  <si>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</si>
  <si>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</si>
  <si>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</si>
  <si>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</si>
  <si>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</si>
  <si>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</si>
  <si>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</si>
  <si>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</si>
  <si>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</si>
  <si>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</si>
  <si>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</si>
  <si>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</si>
  <si>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</si>
  <si>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</si>
  <si>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</si>
  <si>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</si>
  <si>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</si>
  <si>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</si>
  <si>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</si>
  <si>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</si>
  <si>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</si>
  <si>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</si>
  <si>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</si>
  <si>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</si>
  <si>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</si>
  <si>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</si>
  <si>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</si>
  <si>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</si>
  <si>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</si>
  <si>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</si>
  <si>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</si>
  <si>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</si>
  <si>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</si>
  <si>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</si>
  <si>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</si>
  <si>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</si>
  <si>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</si>
  <si>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</si>
  <si>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</si>
  <si>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</si>
  <si>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</si>
  <si>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</si>
  <si>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</si>
  <si>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</si>
  <si>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</si>
  <si>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</si>
  <si>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</si>
  <si>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</si>
  <si>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</si>
  <si>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</si>
  <si>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</si>
  <si>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</si>
  <si>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</si>
  <si>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</si>
  <si>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</si>
  <si>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</si>
  <si>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</si>
  <si>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</si>
  <si>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</si>
  <si>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</si>
  <si>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</si>
  <si>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</si>
  <si>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</si>
  <si>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</si>
  <si>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</si>
  <si>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</si>
  <si>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</si>
  <si>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</si>
  <si>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</si>
  <si>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</si>
  <si>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</si>
  <si>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</si>
  <si>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</si>
  <si>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</si>
  <si>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</si>
  <si>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</si>
  <si>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</si>
  <si>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</si>
  <si>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</si>
  <si>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</si>
  <si>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</si>
  <si>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</si>
  <si>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</si>
  <si>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</si>
  <si>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</si>
  <si>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</si>
  <si>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</si>
  <si>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</si>
  <si>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</si>
  <si>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</si>
  <si>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</si>
  <si>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</si>
  <si>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</si>
  <si>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</si>
  <si>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</si>
  <si>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</si>
  <si>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</si>
  <si>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</si>
  <si>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</si>
  <si>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</si>
  <si>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</si>
  <si>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</si>
  <si>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</si>
  <si>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</si>
  <si>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</si>
  <si>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</si>
  <si>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</si>
  <si>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</si>
  <si>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</si>
  <si>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</si>
  <si>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</si>
  <si>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</si>
  <si>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</si>
  <si>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</si>
  <si>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</si>
  <si>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</si>
  <si>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</si>
  <si>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</si>
  <si>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</si>
  <si>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</si>
  <si>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</si>
  <si>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</si>
  <si>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</si>
  <si>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</si>
  <si>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</si>
  <si>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</si>
  <si>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</si>
  <si>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</si>
  <si>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</si>
  <si>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</si>
  <si>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</si>
  <si>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</si>
  <si>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</si>
  <si>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</si>
  <si>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</si>
  <si>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</si>
  <si>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</si>
  <si>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</si>
  <si>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</si>
  <si>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</si>
  <si>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</si>
  <si>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</si>
  <si>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</si>
  <si>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</si>
  <si>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</si>
  <si>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</si>
  <si>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</si>
  <si>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</si>
  <si>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</si>
  <si>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</si>
  <si>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</si>
  <si>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</si>
  <si>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</si>
  <si>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</si>
  <si>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</si>
  <si>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</si>
  <si>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</si>
  <si>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</si>
  <si>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</si>
  <si>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</si>
  <si>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</si>
  <si>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</si>
  <si>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</si>
  <si>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</si>
  <si>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</si>
  <si>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</si>
  <si>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</si>
  <si>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</si>
  <si>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</si>
  <si>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</si>
  <si>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</si>
  <si>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</si>
  <si>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</si>
  <si>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</si>
  <si>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</si>
  <si>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</si>
  <si>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</si>
  <si>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</si>
  <si>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</si>
  <si>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</si>
  <si>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</si>
  <si>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</si>
  <si>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</si>
  <si>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</si>
  <si>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</si>
  <si>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</si>
  <si>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</si>
  <si>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</si>
  <si>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</si>
  <si>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</si>
  <si>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</si>
  <si>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</si>
  <si>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</si>
  <si>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</si>
  <si>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</si>
  <si>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</si>
  <si>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</si>
  <si>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</si>
  <si>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</si>
  <si>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</si>
  <si>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</si>
  <si>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</si>
  <si>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</si>
  <si>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</si>
  <si>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</si>
  <si>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</si>
  <si>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</si>
  <si>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</si>
  <si>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</si>
  <si>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</si>
  <si>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</si>
  <si>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</si>
  <si>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</si>
  <si>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</si>
  <si>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</si>
  <si>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</si>
  <si>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</si>
  <si>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</si>
  <si>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</si>
  <si>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</si>
  <si>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</si>
  <si>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</si>
  <si>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</si>
  <si>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</si>
  <si>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</si>
  <si>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</si>
  <si>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</si>
  <si>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</si>
  <si>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</si>
  <si>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</si>
  <si>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</si>
  <si>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</si>
  <si>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</si>
  <si>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</si>
  <si>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</si>
  <si>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</si>
  <si>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</si>
  <si>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</si>
  <si>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</si>
  <si>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</si>
  <si>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</si>
  <si>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</si>
  <si>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</si>
  <si>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</si>
  <si>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</si>
  <si>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</si>
  <si>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</si>
  <si>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</si>
  <si>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</si>
  <si>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</si>
  <si>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</si>
  <si>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</si>
  <si>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</si>
  <si>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</si>
  <si>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</si>
  <si>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</si>
  <si>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</si>
  <si>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</si>
  <si>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</si>
  <si>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</si>
  <si>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</si>
  <si>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</si>
  <si>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</si>
  <si>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</si>
  <si>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</si>
  <si>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</si>
  <si>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</si>
  <si>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</si>
  <si>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</si>
  <si>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</si>
  <si>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</si>
  <si>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</si>
  <si>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</si>
  <si>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</si>
  <si>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</si>
  <si>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</si>
  <si>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</si>
  <si>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</si>
  <si>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</si>
  <si>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</si>
  <si>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</si>
  <si>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</si>
  <si>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</si>
  <si>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</si>
  <si>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</si>
  <si>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</si>
  <si>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</si>
  <si>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</si>
  <si>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</si>
  <si>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</si>
  <si>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</si>
  <si>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</si>
  <si>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</si>
  <si>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</si>
  <si>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</si>
  <si>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</si>
  <si>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</si>
  <si>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</si>
  <si>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</si>
  <si>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</si>
  <si>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</si>
  <si>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</si>
  <si>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</si>
  <si>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</si>
  <si>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</si>
  <si>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</si>
  <si>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</si>
  <si>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</si>
  <si>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</si>
  <si>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</si>
  <si>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</si>
  <si>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</si>
  <si>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</si>
  <si>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</si>
  <si>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</si>
  <si>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</si>
  <si>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</si>
  <si>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</si>
  <si>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</si>
  <si>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</si>
  <si>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</si>
  <si>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</si>
  <si>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</si>
  <si>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</si>
  <si>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</si>
  <si>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</si>
  <si>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</si>
  <si>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</si>
  <si>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</si>
  <si>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</si>
  <si>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</si>
  <si>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</si>
  <si>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</si>
  <si>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</si>
  <si>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</si>
  <si>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</si>
  <si>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</si>
  <si>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</si>
  <si>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</si>
  <si>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</si>
  <si>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</si>
  <si>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</si>
  <si>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</si>
  <si>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</si>
  <si>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</si>
  <si>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</si>
  <si>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</si>
  <si>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</si>
  <si>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</si>
  <si>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</si>
  <si>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</si>
  <si>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</si>
  <si>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</si>
  <si>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</si>
  <si>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</si>
  <si>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</si>
  <si>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</si>
  <si>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</si>
  <si>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</si>
  <si>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</si>
  <si>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</si>
  <si>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</si>
  <si>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</si>
  <si>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</si>
  <si>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</si>
  <si>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</si>
  <si>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</si>
  <si>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</si>
  <si>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</si>
  <si>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</si>
  <si>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</si>
  <si>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</si>
  <si>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</si>
  <si>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</si>
  <si>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</si>
  <si>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</si>
  <si>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</si>
  <si>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</si>
  <si>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</si>
  <si>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</si>
  <si>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</si>
  <si>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</si>
  <si>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</si>
  <si>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</si>
  <si>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</si>
  <si>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</si>
  <si>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</si>
  <si>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</si>
  <si>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</si>
  <si>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</si>
  <si>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</si>
  <si>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</si>
  <si>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</si>
  <si>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</si>
  <si>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</si>
  <si>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</si>
  <si>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</si>
  <si>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</si>
  <si>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</si>
  <si>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</si>
  <si>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</si>
  <si>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</si>
  <si>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</si>
  <si>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</si>
  <si>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</si>
  <si>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</si>
  <si>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</si>
  <si>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</si>
  <si>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</si>
  <si>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</si>
  <si>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</si>
  <si>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</si>
  <si>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</si>
  <si>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</si>
  <si>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</si>
  <si>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</si>
  <si>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</si>
  <si>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</si>
  <si>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</si>
  <si>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</si>
  <si>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</si>
  <si>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</si>
  <si>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</si>
  <si>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</si>
  <si>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</si>
  <si>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</si>
  <si>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</si>
  <si>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</si>
  <si>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</si>
  <si>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</si>
  <si>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</si>
  <si>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</si>
  <si>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</si>
  <si>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</si>
  <si>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</si>
  <si>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</si>
  <si>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</si>
  <si>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</si>
  <si>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</si>
  <si>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</si>
  <si>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</si>
  <si>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</si>
  <si>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</si>
  <si>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</si>
  <si>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</si>
  <si>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</si>
  <si>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</si>
  <si>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</si>
  <si>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</si>
  <si>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</si>
  <si>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</si>
  <si>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</si>
  <si>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</si>
  <si>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</si>
  <si>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</si>
  <si>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</si>
  <si>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</si>
  <si>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</si>
  <si>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</si>
  <si>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</si>
  <si>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</si>
  <si>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</si>
  <si>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</si>
  <si>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</si>
  <si>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</si>
  <si>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</si>
  <si>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</si>
  <si>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</si>
  <si>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</si>
  <si>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</si>
  <si>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</si>
  <si>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</si>
  <si>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</si>
  <si>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</si>
  <si>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</si>
  <si>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</si>
  <si>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</si>
  <si>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</si>
  <si>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</si>
  <si>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</si>
  <si>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</si>
  <si>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</si>
  <si>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</si>
  <si>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</si>
  <si>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</si>
  <si>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</si>
  <si>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</si>
  <si>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</si>
  <si>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</si>
  <si>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</si>
  <si>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</si>
  <si>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</si>
  <si>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</si>
  <si>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</si>
  <si>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</si>
  <si>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</si>
  <si>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</si>
  <si>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</si>
  <si>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</si>
  <si>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</si>
  <si>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</si>
  <si>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</si>
  <si>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</si>
  <si>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</si>
  <si>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</si>
  <si>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</si>
  <si>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</si>
  <si>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</si>
  <si>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</si>
  <si>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</si>
  <si>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</si>
  <si>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</si>
  <si>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</si>
  <si>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</si>
  <si>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</si>
  <si>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</si>
  <si>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</si>
  <si>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</si>
  <si>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</si>
  <si>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</si>
  <si>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</si>
  <si>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</si>
  <si>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</si>
  <si>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</si>
  <si>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</si>
  <si>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</si>
  <si>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</si>
  <si>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</si>
  <si>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</si>
  <si>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</si>
  <si>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</si>
  <si>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</si>
  <si>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</si>
  <si>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</si>
  <si>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</si>
  <si>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</si>
  <si>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</si>
  <si>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</si>
  <si>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</si>
  <si>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</si>
  <si>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</si>
  <si>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</si>
  <si>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</si>
  <si>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</si>
  <si>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</si>
  <si>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</si>
  <si>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</si>
  <si>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</si>
  <si>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</si>
  <si>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</si>
  <si>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</si>
  <si>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</si>
  <si>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</si>
  <si>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</si>
  <si>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</si>
  <si>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</si>
  <si>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</si>
  <si>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</si>
  <si>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</si>
  <si>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</si>
  <si>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</si>
  <si>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</si>
  <si>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</si>
  <si>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</si>
  <si>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</si>
  <si>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</si>
  <si>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</si>
  <si>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</si>
  <si>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</si>
  <si>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</si>
  <si>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</si>
  <si>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</si>
  <si>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</si>
  <si>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</si>
  <si>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</si>
  <si>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</si>
  <si>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</si>
  <si>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</si>
  <si>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</si>
  <si>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</si>
  <si>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</si>
  <si>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</si>
  <si>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</si>
  <si>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</si>
  <si>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</si>
  <si>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</si>
  <si>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</si>
  <si>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</si>
  <si>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</si>
  <si>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</si>
  <si>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</si>
  <si>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</si>
  <si>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</si>
  <si>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</si>
  <si>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</si>
  <si>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</si>
  <si>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</si>
  <si>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</si>
  <si>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</si>
  <si>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</si>
  <si>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</si>
  <si>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</si>
  <si>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</si>
  <si>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</si>
  <si>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</si>
  <si>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</si>
  <si>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</si>
  <si>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</si>
  <si>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</si>
  <si>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</si>
  <si>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</si>
  <si>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</si>
  <si>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</si>
  <si>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</si>
  <si>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</si>
  <si>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</si>
  <si>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</si>
  <si>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</si>
  <si>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</si>
  <si>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</si>
  <si>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</si>
  <si>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</si>
  <si>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</si>
  <si>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</si>
  <si>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</si>
  <si>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</si>
  <si>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</si>
  <si>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</si>
  <si>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</si>
  <si>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</si>
  <si>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</si>
  <si>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</si>
  <si>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</si>
  <si>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</si>
  <si>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</si>
  <si>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</si>
  <si>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</si>
  <si>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</si>
  <si>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</si>
  <si>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</si>
  <si>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</si>
  <si>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</si>
  <si>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</si>
  <si>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</si>
  <si>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</si>
  <si>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</si>
  <si>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</si>
  <si>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</si>
  <si>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</si>
  <si>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</si>
  <si>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</si>
  <si>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</si>
  <si>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</si>
  <si>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</si>
  <si>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</si>
  <si>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</si>
  <si>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</si>
  <si>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</si>
  <si>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</si>
  <si>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</si>
  <si>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</si>
  <si>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</si>
  <si>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</si>
  <si>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</si>
  <si>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</si>
  <si>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</si>
  <si>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</si>
  <si>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</si>
  <si>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</si>
  <si>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</si>
  <si>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</si>
  <si>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</si>
  <si>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</si>
  <si>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</si>
  <si>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</si>
  <si>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</si>
  <si>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</si>
  <si>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</si>
  <si>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</si>
  <si>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</si>
  <si>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</si>
  <si>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</si>
  <si>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</si>
  <si>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</si>
  <si>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</si>
  <si>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</si>
  <si>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</si>
  <si>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</si>
  <si>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</si>
  <si>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</si>
  <si>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</si>
  <si>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</si>
  <si>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</si>
  <si>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</si>
  <si>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</si>
  <si>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</si>
  <si>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</si>
  <si>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</si>
  <si>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</si>
  <si>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</si>
  <si>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</si>
  <si>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</si>
  <si>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</si>
  <si>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</si>
  <si>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</si>
  <si>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</si>
  <si>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</si>
  <si>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</si>
  <si>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</si>
  <si>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</si>
  <si>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</si>
  <si>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</si>
  <si>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</si>
  <si>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</si>
  <si>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</si>
  <si>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</si>
  <si>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</si>
  <si>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</si>
  <si>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</si>
  <si>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</si>
  <si>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</si>
  <si>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</si>
  <si>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</si>
  <si>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</si>
  <si>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</si>
  <si>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</si>
  <si>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</si>
  <si>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</si>
  <si>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</si>
  <si>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</si>
  <si>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</si>
  <si>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</si>
  <si>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</si>
  <si>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</si>
  <si>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</si>
  <si>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</si>
  <si>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</si>
  <si>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</si>
  <si>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</si>
  <si>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</si>
  <si>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</si>
  <si>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</si>
  <si>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</si>
  <si>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</si>
  <si>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</si>
  <si>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</si>
  <si>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</si>
  <si>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</si>
  <si>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</si>
  <si>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</si>
  <si>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</si>
  <si>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</si>
  <si>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</si>
  <si>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</si>
  <si>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</si>
  <si>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</si>
  <si>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</si>
  <si>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</si>
  <si>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</si>
  <si>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</si>
  <si>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</si>
  <si>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</si>
  <si>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</si>
  <si>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</si>
  <si>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</si>
  <si>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</si>
  <si>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</si>
  <si>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</si>
  <si>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</si>
  <si>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</si>
  <si>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</si>
  <si>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</si>
  <si>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</si>
  <si>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</si>
  <si>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</si>
  <si>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</si>
  <si>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</si>
  <si>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</si>
  <si>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</si>
  <si>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</si>
  <si>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</si>
  <si>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</si>
  <si>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</si>
  <si>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</si>
  <si>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</si>
  <si>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</si>
  <si>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</si>
  <si>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</si>
  <si>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</si>
  <si>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</si>
  <si>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</si>
  <si>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</si>
  <si>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</si>
  <si>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</si>
  <si>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</si>
  <si>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</si>
  <si>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</si>
  <si>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</si>
  <si>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</si>
  <si>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</si>
  <si>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</si>
  <si>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</si>
  <si>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</si>
  <si>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</si>
  <si>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</si>
  <si>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</si>
  <si>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</si>
  <si>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</si>
  <si>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</si>
  <si>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</si>
  <si>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</si>
  <si>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</si>
  <si>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</si>
  <si>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</si>
  <si>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</si>
  <si>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</si>
  <si>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</si>
  <si>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</si>
  <si>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</si>
  <si>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</si>
  <si>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</si>
  <si>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</si>
  <si>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</si>
  <si>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</si>
  <si>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</si>
  <si>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</si>
  <si>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</si>
  <si>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</si>
  <si>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</si>
  <si>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</si>
  <si>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</si>
  <si>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</si>
  <si>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</si>
  <si>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</si>
  <si>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</si>
  <si>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</si>
  <si>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</si>
  <si>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</si>
  <si>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</si>
  <si>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</si>
  <si>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</si>
  <si>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</si>
  <si>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</si>
  <si>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</si>
  <si>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</si>
  <si>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</si>
  <si>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</si>
  <si>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</si>
  <si>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</si>
  <si>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</si>
  <si>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</si>
  <si>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</si>
  <si>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</si>
  <si>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</si>
  <si>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</si>
  <si>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</si>
  <si>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</si>
  <si>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</si>
  <si>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</si>
  <si>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</si>
  <si>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</si>
  <si>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</si>
  <si>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</si>
  <si>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</si>
  <si>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</si>
  <si>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</si>
  <si>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</si>
  <si>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</si>
  <si>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</si>
  <si>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</si>
  <si>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</si>
  <si>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</si>
  <si>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</si>
  <si>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</si>
  <si>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</si>
  <si>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</si>
  <si>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</si>
  <si>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</si>
  <si>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</si>
  <si>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</si>
  <si>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</si>
  <si>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</si>
  <si>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</si>
  <si>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</si>
  <si>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</si>
  <si>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</si>
  <si>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</si>
  <si>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</si>
  <si>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</si>
  <si>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</si>
  <si>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</si>
  <si>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</si>
  <si>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</si>
  <si>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</si>
  <si>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</si>
  <si>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</si>
  <si>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</si>
  <si>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</si>
  <si>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</si>
  <si>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</si>
  <si>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</si>
  <si>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</si>
  <si>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</si>
  <si>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</si>
  <si>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</si>
  <si>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</si>
  <si>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</si>
  <si>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</si>
  <si>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</si>
  <si>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</si>
  <si>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</si>
  <si>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</si>
  <si>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</si>
  <si>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</si>
  <si>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</si>
  <si>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</si>
  <si>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</si>
  <si>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</si>
  <si>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</si>
  <si>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</si>
  <si>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</si>
  <si>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</si>
  <si>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</si>
  <si>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</si>
  <si>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</si>
  <si>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</si>
  <si>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</si>
  <si>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</si>
  <si>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</si>
  <si>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</si>
  <si>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</si>
  <si>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</si>
  <si>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</si>
  <si>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</si>
  <si>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</si>
  <si>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</si>
  <si>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</si>
  <si>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</si>
  <si>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</si>
  <si>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</si>
  <si>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</si>
  <si>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</si>
  <si>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</si>
  <si>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</si>
  <si>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</si>
  <si>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</si>
  <si>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</si>
  <si>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</si>
  <si>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</si>
  <si>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</si>
  <si>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</si>
  <si>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</si>
  <si>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</si>
  <si>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</si>
  <si>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</si>
  <si>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</si>
  <si>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</si>
  <si>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</si>
  <si>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</si>
  <si>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</si>
  <si>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</si>
  <si>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</si>
  <si>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</si>
  <si>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</si>
  <si>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</si>
  <si>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</si>
  <si>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</si>
  <si>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</si>
  <si>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</si>
  <si>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</si>
  <si>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</si>
  <si>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</si>
  <si>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</si>
  <si>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</si>
  <si>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</si>
  <si>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</si>
  <si>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</si>
  <si>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</si>
  <si>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</si>
  <si>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</si>
  <si>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</si>
  <si>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</si>
  <si>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</si>
  <si>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</si>
  <si>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</si>
  <si>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</si>
  <si>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</si>
  <si>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</si>
  <si>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</si>
  <si>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</si>
  <si>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</si>
  <si>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</si>
  <si>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</si>
  <si>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</si>
  <si>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</si>
  <si>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</si>
  <si>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</si>
  <si>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</si>
  <si>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</si>
  <si>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</si>
  <si>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</si>
  <si>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</si>
  <si>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</si>
  <si>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</si>
  <si>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</si>
  <si>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</si>
  <si>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</si>
  <si>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</si>
  <si>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</si>
  <si>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</si>
  <si>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</si>
  <si>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</si>
  <si>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</si>
  <si>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</si>
  <si>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</si>
  <si>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</si>
  <si>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</si>
  <si>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</si>
  <si>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</si>
  <si>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</si>
  <si>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</si>
  <si>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</si>
  <si>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</si>
  <si>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</si>
  <si>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</si>
  <si>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</si>
  <si>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</si>
  <si>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</si>
  <si>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</si>
  <si>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</si>
  <si>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</si>
  <si>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</si>
  <si>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</si>
  <si>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</si>
  <si>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</si>
  <si>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</si>
  <si>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</si>
  <si>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</si>
  <si>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</si>
  <si>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</si>
  <si>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</si>
  <si>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</si>
  <si>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</si>
  <si>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</si>
  <si>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</si>
  <si>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</si>
  <si>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</si>
  <si>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</si>
  <si>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</si>
  <si>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</si>
  <si>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</si>
  <si>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</si>
  <si>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</si>
  <si>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</si>
  <si>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</si>
  <si>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</si>
  <si>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</si>
  <si>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</si>
  <si>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</si>
  <si>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</si>
  <si>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</si>
  <si>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</si>
  <si>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</si>
  <si>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</si>
  <si>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</si>
  <si>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</si>
  <si>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</si>
  <si>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</si>
  <si>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</si>
  <si>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</si>
  <si>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</si>
  <si>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</si>
  <si>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</si>
  <si>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</si>
  <si>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</si>
  <si>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</si>
  <si>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</si>
  <si>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</si>
  <si>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</si>
  <si>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</si>
  <si>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</si>
  <si>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</si>
  <si>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</si>
  <si>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</si>
  <si>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</si>
  <si>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</si>
  <si>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</si>
  <si>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</si>
  <si>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</si>
  <si>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</si>
  <si>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</si>
  <si>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</si>
  <si>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</si>
  <si>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</si>
  <si>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</si>
  <si>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</si>
  <si>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</si>
  <si>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</si>
  <si>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</si>
  <si>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</si>
  <si>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</si>
  <si>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</si>
  <si>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</si>
  <si>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</si>
  <si>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</si>
  <si>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</si>
  <si>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</si>
  <si>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</si>
  <si>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</si>
  <si>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</si>
  <si>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</si>
  <si>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</si>
  <si>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</si>
  <si>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</si>
  <si>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</si>
  <si>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</si>
  <si>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</si>
  <si>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</si>
  <si>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</si>
  <si>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</si>
  <si>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</si>
  <si>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</si>
  <si>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</si>
  <si>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</si>
  <si>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</si>
  <si>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</si>
  <si>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</si>
  <si>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</si>
  <si>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</si>
  <si>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</si>
  <si>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</si>
  <si>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</si>
  <si>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</si>
  <si>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</si>
  <si>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</si>
  <si>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</si>
  <si>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</si>
  <si>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</si>
  <si>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</si>
  <si>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</si>
  <si>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</si>
  <si>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</si>
  <si>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</si>
  <si>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</si>
  <si>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</si>
  <si>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</si>
  <si>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</si>
  <si>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</si>
  <si>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</si>
  <si>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</si>
  <si>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</si>
  <si>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</si>
  <si>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</si>
  <si>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</si>
  <si>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</si>
  <si>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</si>
  <si>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</si>
  <si>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</si>
  <si>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</si>
  <si>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</si>
  <si>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</si>
  <si>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</si>
  <si>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</si>
  <si>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</si>
  <si>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</si>
  <si>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</si>
  <si>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</si>
  <si>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</si>
  <si>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</si>
  <si>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</si>
  <si>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</si>
  <si>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</si>
  <si>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</si>
  <si>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</si>
  <si>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</si>
  <si>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</si>
  <si>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</si>
  <si>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</si>
  <si>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</si>
  <si>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</si>
  <si>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</si>
  <si>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</si>
  <si>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</si>
  <si>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</si>
  <si>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</si>
  <si>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</si>
  <si>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</si>
  <si>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</si>
  <si>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</si>
  <si>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</si>
  <si>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</si>
  <si>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</si>
  <si>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</si>
  <si>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</si>
  <si>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</si>
  <si>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</si>
  <si>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</si>
  <si>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</si>
  <si>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</si>
  <si>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</si>
  <si>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</si>
  <si>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</si>
  <si>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</si>
  <si>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</si>
  <si>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</si>
  <si>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</si>
  <si>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</si>
  <si>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</si>
  <si>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</si>
  <si>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</si>
  <si>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</si>
  <si>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</si>
  <si>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</si>
  <si>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</si>
  <si>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</si>
  <si>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</si>
  <si>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</si>
  <si>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</si>
  <si>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</si>
  <si>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</si>
  <si>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</si>
  <si>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</si>
  <si>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</si>
  <si>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</si>
  <si>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</si>
  <si>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</si>
  <si>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</si>
  <si>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</si>
  <si>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</si>
  <si>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</si>
  <si>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</si>
  <si>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</si>
  <si>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</si>
  <si>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</si>
  <si>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</si>
  <si>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</si>
  <si>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</si>
  <si>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</si>
  <si>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</si>
  <si>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</si>
  <si>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</si>
  <si>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</si>
  <si>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</si>
  <si>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</si>
  <si>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</si>
  <si>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</si>
  <si>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</si>
  <si>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</si>
  <si>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</si>
  <si>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</si>
  <si>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</si>
  <si>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</si>
  <si>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</si>
  <si>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</si>
  <si>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</si>
  <si>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</si>
  <si>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</si>
  <si>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</si>
  <si>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</si>
  <si>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</si>
  <si>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</si>
  <si>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</si>
  <si>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</si>
  <si>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</si>
  <si>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</si>
  <si>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</si>
  <si>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</si>
  <si>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</si>
  <si>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</si>
  <si>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</si>
  <si>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</si>
  <si>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</si>
  <si>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</si>
  <si>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</si>
  <si>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</si>
  <si>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</si>
  <si>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</si>
  <si>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</si>
  <si>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</si>
  <si>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</si>
  <si>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</si>
  <si>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</si>
  <si>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</si>
  <si>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</si>
  <si>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</si>
  <si>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</si>
  <si>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</si>
  <si>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</si>
  <si>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</si>
  <si>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</si>
  <si>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</si>
  <si>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</si>
  <si>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</si>
  <si>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</si>
  <si>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</si>
  <si>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</si>
  <si>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</si>
  <si>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</si>
  <si>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</si>
  <si>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</si>
  <si>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</si>
  <si>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</si>
  <si>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</si>
  <si>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</si>
  <si>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</si>
  <si>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</si>
  <si>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</si>
  <si>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</si>
  <si>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</si>
  <si>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</si>
  <si>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</si>
  <si>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</si>
  <si>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</si>
  <si>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</si>
  <si>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</si>
  <si>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</si>
  <si>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</si>
  <si>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</si>
  <si>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</si>
  <si>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</si>
  <si>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</si>
  <si>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</si>
  <si>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</si>
  <si>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</si>
  <si>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</si>
  <si>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</si>
  <si>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</si>
  <si>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</si>
  <si>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</si>
  <si>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</si>
  <si>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</si>
  <si>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</si>
  <si>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</si>
  <si>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</si>
  <si>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</si>
  <si>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</si>
  <si>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</si>
  <si>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</si>
  <si>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</si>
  <si>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</si>
  <si>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</si>
  <si>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</si>
  <si>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</si>
  <si>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</si>
  <si>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</si>
  <si>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</si>
  <si>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</si>
  <si>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</si>
  <si>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</si>
  <si>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</si>
  <si>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</si>
  <si>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</si>
  <si>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</si>
  <si>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</si>
  <si>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</si>
  <si>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</si>
  <si>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</si>
  <si>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</si>
  <si>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</si>
  <si>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</si>
  <si>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</si>
  <si>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</si>
  <si>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</si>
  <si>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</si>
  <si>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</si>
  <si>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</si>
  <si>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</si>
  <si>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</si>
  <si>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</si>
  <si>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</si>
  <si>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</si>
  <si>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</si>
  <si>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</si>
  <si>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</si>
  <si>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</si>
  <si>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</si>
  <si>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</si>
  <si>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</si>
  <si>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</si>
  <si>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</si>
  <si>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</si>
  <si>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</si>
  <si>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</si>
  <si>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</si>
  <si>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</si>
  <si>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</si>
  <si>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</si>
  <si>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</si>
  <si>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</si>
  <si>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</si>
  <si>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</si>
  <si>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</si>
  <si>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</si>
  <si>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</si>
  <si>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</si>
  <si>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</si>
  <si>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</si>
  <si>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</si>
  <si>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</si>
  <si>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</si>
  <si>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</si>
  <si>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</si>
  <si>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</si>
  <si>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</si>
  <si>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</si>
  <si>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</si>
  <si>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</si>
  <si>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</si>
  <si>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</si>
  <si>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</si>
  <si>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</si>
  <si>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</si>
  <si>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</si>
  <si>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</si>
  <si>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</si>
  <si>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</si>
  <si>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</si>
  <si>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</si>
  <si>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</si>
  <si>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</si>
  <si>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</si>
  <si>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</si>
  <si>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</si>
  <si>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</si>
  <si>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</si>
  <si>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</si>
  <si>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</si>
  <si>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</si>
  <si>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</si>
  <si>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</si>
  <si>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</si>
  <si>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</si>
  <si>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</si>
  <si>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</si>
  <si>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</si>
  <si>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</si>
  <si>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</si>
  <si>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</si>
  <si>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</si>
  <si>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</si>
  <si>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</si>
  <si>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</si>
  <si>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</si>
  <si>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</si>
  <si>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</si>
  <si>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</si>
  <si>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</si>
  <si>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</si>
  <si>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</si>
  <si>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</si>
  <si>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</si>
  <si>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</si>
  <si>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</si>
  <si>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</si>
  <si>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</si>
  <si>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</si>
  <si>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</si>
  <si>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</si>
  <si>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</si>
  <si>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</si>
  <si>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</si>
  <si>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</si>
  <si>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</si>
  <si>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</si>
  <si>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</si>
  <si>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</si>
  <si>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</si>
  <si>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</si>
  <si>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</si>
  <si>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</si>
  <si>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</si>
  <si>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</si>
  <si>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</si>
  <si>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</si>
  <si>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</si>
  <si>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</si>
  <si>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</si>
  <si>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</si>
  <si>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</si>
  <si>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</si>
  <si>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</si>
  <si>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</si>
  <si>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</si>
  <si>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</si>
  <si>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</si>
  <si>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</si>
  <si>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</si>
  <si>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</si>
  <si>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</si>
  <si>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</si>
  <si>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</si>
  <si>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</si>
  <si>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</si>
  <si>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</si>
  <si>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</si>
  <si>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</si>
  <si>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</si>
  <si>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</si>
  <si>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</si>
  <si>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</si>
  <si>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</si>
  <si>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</si>
  <si>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</si>
  <si>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</si>
  <si>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</si>
  <si>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</si>
  <si>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</si>
  <si>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</si>
  <si>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</si>
  <si>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</si>
  <si>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</si>
  <si>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</si>
  <si>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</si>
  <si>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</si>
  <si>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</si>
  <si>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</si>
  <si>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</si>
  <si>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</si>
  <si>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</si>
  <si>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</si>
  <si>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</si>
  <si>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</si>
  <si>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</si>
  <si>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</si>
  <si>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</si>
  <si>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</si>
  <si>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</si>
  <si>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</si>
  <si>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</si>
  <si>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</si>
  <si>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</si>
  <si>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</si>
  <si>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</si>
  <si>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</si>
  <si>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</si>
  <si>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</si>
  <si>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</si>
  <si>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</si>
  <si>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</si>
  <si>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</si>
  <si>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</si>
  <si>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</si>
  <si>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</si>
  <si>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</si>
  <si>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</si>
  <si>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</si>
  <si>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</si>
  <si>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</si>
  <si>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</si>
  <si>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</si>
  <si>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</si>
  <si>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</si>
  <si>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</si>
  <si>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</si>
  <si>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</si>
  <si>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</si>
  <si>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</si>
  <si>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</si>
  <si>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</si>
  <si>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</si>
  <si>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</si>
  <si>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</si>
  <si>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</si>
  <si>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</si>
  <si>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</si>
  <si>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</si>
  <si>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</si>
  <si>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</si>
  <si>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</si>
  <si>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</si>
  <si>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</si>
  <si>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</si>
  <si>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</si>
  <si>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</si>
  <si>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</si>
  <si>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</si>
  <si>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</si>
  <si>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</si>
  <si>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</si>
  <si>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</si>
  <si>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</si>
  <si>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</si>
  <si>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</si>
  <si>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</si>
  <si>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</si>
  <si>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</si>
  <si>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</si>
  <si>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</si>
  <si>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</si>
  <si>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</si>
  <si>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</si>
  <si>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</si>
  <si>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</si>
  <si>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</si>
  <si>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</si>
  <si>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</si>
  <si>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</si>
  <si>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</si>
  <si>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</si>
  <si>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</si>
  <si>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</si>
  <si>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</si>
  <si>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</si>
  <si>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</si>
  <si>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</si>
  <si>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</si>
  <si>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</si>
  <si>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</si>
  <si>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</si>
  <si>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</si>
  <si>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</si>
  <si>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</si>
  <si>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</si>
  <si>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</si>
  <si>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</si>
  <si>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</si>
  <si>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</si>
  <si>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</si>
  <si>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</si>
  <si>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</si>
  <si>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</si>
  <si>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</si>
  <si>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</si>
  <si>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</si>
  <si>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</si>
  <si>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</si>
  <si>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</si>
  <si>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</si>
  <si>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</si>
  <si>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</si>
  <si>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</si>
  <si>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</si>
  <si>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</si>
  <si>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</si>
  <si>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</si>
  <si>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</si>
  <si>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</si>
  <si>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</si>
  <si>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</si>
  <si>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</si>
  <si>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</si>
  <si>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</si>
  <si>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</si>
  <si>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</si>
  <si>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</si>
  <si>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</si>
  <si>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</si>
  <si>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</si>
  <si>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</si>
  <si>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</si>
  <si>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</si>
  <si>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</si>
  <si>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</si>
  <si>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</si>
  <si>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</si>
  <si>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</si>
  <si>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</si>
  <si>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</si>
  <si>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</si>
  <si>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</si>
  <si>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</si>
  <si>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</si>
  <si>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</si>
  <si>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</si>
  <si>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</si>
  <si>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</si>
  <si>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</si>
  <si>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</si>
  <si>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</si>
  <si>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</si>
  <si>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</si>
  <si>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</si>
  <si>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</si>
  <si>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</si>
  <si>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</si>
  <si>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</si>
  <si>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</si>
  <si>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</si>
  <si>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</si>
  <si>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</si>
  <si>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</si>
  <si>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</si>
  <si>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</si>
  <si>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</si>
  <si>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</si>
  <si>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</si>
  <si>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</si>
  <si>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</si>
  <si>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</si>
  <si>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</si>
  <si>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</si>
  <si>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</si>
  <si>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</si>
  <si>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</si>
  <si>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</si>
  <si>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</si>
  <si>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</si>
  <si>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</si>
  <si>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</si>
  <si>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</si>
  <si>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</si>
  <si>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</si>
  <si>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</si>
  <si>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</si>
  <si>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</si>
  <si>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</si>
  <si>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</si>
  <si>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</si>
  <si>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</si>
  <si>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</si>
  <si>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</si>
  <si>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</si>
  <si>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</si>
  <si>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</si>
  <si>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</si>
  <si>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</si>
  <si>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</si>
  <si>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</si>
  <si>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</si>
  <si>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</si>
  <si>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</si>
  <si>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</si>
  <si>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</si>
  <si>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</si>
  <si>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</si>
  <si>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</si>
  <si>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</si>
  <si>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</si>
  <si>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</si>
  <si>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</si>
  <si>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</si>
  <si>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</si>
  <si>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</si>
  <si>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</si>
  <si>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</si>
  <si>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</si>
  <si>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</si>
  <si>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</si>
  <si>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</si>
  <si>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</si>
  <si>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</si>
  <si>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</si>
  <si>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</si>
  <si>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</si>
  <si>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</si>
  <si>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</si>
  <si>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</si>
  <si>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</si>
  <si>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</si>
  <si>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</si>
  <si>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</si>
  <si>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</si>
  <si>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</si>
  <si>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</si>
  <si>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</si>
  <si>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</si>
  <si>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</si>
  <si>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</si>
  <si>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</si>
  <si>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</si>
  <si>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</si>
  <si>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</si>
  <si>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</si>
  <si>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</si>
  <si>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</si>
  <si>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</si>
  <si>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</si>
  <si>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</si>
  <si>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</si>
  <si>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</si>
  <si>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</si>
  <si>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</si>
  <si>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</si>
  <si>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</si>
  <si>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</si>
  <si>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</si>
  <si>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</si>
  <si>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</si>
  <si>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</si>
  <si>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</si>
  <si>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</si>
  <si>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</si>
  <si>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</si>
  <si>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</si>
  <si>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</si>
  <si>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</si>
  <si>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</si>
  <si>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</si>
  <si>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</si>
  <si>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</si>
  <si>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</si>
  <si>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</si>
  <si>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</si>
  <si>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</si>
  <si>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</si>
  <si>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</si>
  <si>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</si>
  <si>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</si>
  <si>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</si>
  <si>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</si>
  <si>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</si>
  <si>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</si>
  <si>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</si>
  <si>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</si>
  <si>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</si>
  <si>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</si>
  <si>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</si>
  <si>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</si>
  <si>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</si>
  <si>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</si>
  <si>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</si>
  <si>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</si>
  <si>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</si>
  <si>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</si>
  <si>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</si>
  <si>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</si>
  <si>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</si>
  <si>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</si>
  <si>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</si>
  <si>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</si>
  <si>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</si>
  <si>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</si>
  <si>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</si>
  <si>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</si>
  <si>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</si>
  <si>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</si>
  <si>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</si>
  <si>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</si>
  <si>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</si>
  <si>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</si>
  <si>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</si>
  <si>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</si>
  <si>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</si>
  <si>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</si>
  <si>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</si>
  <si>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</si>
  <si>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</si>
  <si>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</si>
  <si>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</si>
  <si>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</si>
  <si>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</si>
  <si>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</si>
  <si>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</si>
  <si>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</si>
  <si>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</si>
  <si>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</si>
  <si>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</si>
  <si>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</si>
  <si>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</si>
  <si>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</si>
  <si>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</si>
  <si>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</si>
  <si>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</si>
  <si>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</si>
  <si>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</si>
  <si>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</si>
  <si>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</si>
  <si>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</si>
  <si>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</si>
  <si>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</si>
  <si>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</si>
  <si>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</si>
  <si>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</si>
  <si>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</si>
  <si>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</si>
  <si>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</si>
  <si>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</si>
  <si>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</si>
  <si>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</si>
  <si>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</si>
  <si>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</si>
  <si>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</si>
  <si>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</si>
  <si>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</si>
  <si>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</si>
  <si>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</si>
  <si>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</si>
  <si>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</si>
  <si>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</si>
  <si>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</si>
  <si>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</si>
  <si>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</si>
  <si>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</si>
  <si>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</si>
  <si>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</si>
  <si>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</si>
  <si>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</si>
  <si>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</si>
  <si>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</si>
  <si>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</si>
  <si>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</si>
  <si>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</si>
  <si>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</si>
  <si>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</si>
  <si>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</si>
  <si>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</si>
  <si>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</si>
  <si>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</si>
  <si>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</si>
  <si>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</si>
  <si>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</si>
  <si>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</si>
  <si>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</si>
  <si>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</si>
  <si>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</si>
  <si>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</si>
  <si>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</si>
  <si>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</si>
  <si>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</si>
  <si>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</si>
  <si>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</si>
  <si>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</si>
  <si>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</si>
  <si>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</si>
  <si>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</si>
  <si>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</si>
  <si>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</si>
  <si>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</si>
  <si>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</si>
  <si>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</si>
  <si>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</si>
  <si>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</si>
  <si>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</si>
  <si>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</si>
  <si>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</si>
  <si>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</si>
  <si>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</si>
  <si>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</si>
  <si>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</si>
  <si>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</si>
  <si>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</si>
  <si>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</si>
  <si>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</si>
  <si>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</si>
  <si>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</si>
  <si>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</si>
  <si>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</si>
  <si>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</si>
  <si>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</si>
  <si>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</si>
  <si>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</si>
  <si>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</si>
  <si>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</si>
  <si>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</si>
  <si>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</si>
  <si>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</si>
  <si>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</si>
  <si>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</si>
  <si>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</si>
  <si>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</si>
  <si>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</si>
  <si>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</si>
  <si>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</si>
  <si>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</si>
  <si>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</si>
  <si>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</si>
  <si>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</si>
  <si>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</si>
  <si>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</si>
  <si>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</si>
  <si>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</si>
  <si>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</si>
  <si>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</si>
  <si>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</si>
  <si>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</si>
  <si>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</si>
  <si>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</si>
  <si>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</si>
  <si>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</si>
  <si>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</si>
  <si>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</si>
  <si>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</si>
  <si>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</si>
  <si>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</si>
  <si>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</si>
  <si>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</si>
  <si>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</si>
  <si>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</si>
  <si>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</si>
  <si>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</si>
  <si>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</si>
  <si>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</si>
  <si>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</si>
  <si>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</si>
  <si>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</si>
  <si>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</si>
  <si>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</si>
  <si>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</si>
  <si>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</si>
  <si>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</si>
  <si>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</si>
  <si>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</si>
  <si>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</si>
  <si>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</si>
  <si>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</si>
  <si>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</si>
  <si>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</si>
  <si>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</si>
  <si>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</si>
  <si>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</si>
  <si>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</si>
  <si>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</si>
  <si>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</si>
  <si>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</si>
  <si>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</si>
  <si>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</si>
  <si>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</si>
  <si>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</si>
  <si>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</si>
  <si>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</si>
  <si>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</si>
  <si>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</si>
  <si>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</si>
  <si>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</si>
  <si>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</si>
  <si>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</si>
  <si>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</si>
  <si>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</si>
  <si>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</si>
  <si>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</si>
  <si>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</si>
  <si>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</si>
  <si>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</si>
  <si>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</si>
  <si>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</si>
  <si>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</si>
  <si>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</si>
  <si>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</si>
  <si>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</si>
  <si>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</si>
  <si>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</si>
  <si>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</si>
  <si>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</si>
  <si>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</si>
  <si>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</si>
  <si>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</si>
  <si>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</si>
  <si>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</si>
  <si>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</si>
  <si>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</si>
  <si>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</si>
  <si>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</si>
  <si>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</si>
  <si>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</si>
  <si>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</si>
  <si>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</si>
  <si>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</si>
  <si>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</si>
  <si>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</si>
  <si>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</si>
  <si>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</si>
  <si>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</si>
  <si>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</si>
  <si>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</si>
  <si>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</si>
  <si>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</si>
  <si>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</si>
  <si>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</si>
  <si>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</si>
  <si>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</si>
  <si>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</si>
  <si>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</si>
  <si>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</si>
  <si>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</si>
  <si>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</si>
  <si>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</si>
  <si>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</si>
  <si>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</si>
  <si>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</si>
  <si>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</si>
  <si>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</si>
  <si>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</si>
  <si>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</si>
  <si>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</si>
  <si>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</si>
  <si>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</si>
  <si>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</si>
  <si>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</si>
  <si>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</si>
  <si>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</si>
  <si>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</si>
  <si>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</si>
  <si>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</si>
  <si>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</si>
  <si>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</si>
  <si>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</si>
  <si>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</si>
  <si>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</si>
  <si>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</si>
  <si>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</si>
  <si>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</si>
  <si>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</si>
  <si>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</si>
  <si>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</si>
  <si>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</si>
  <si>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</si>
  <si>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</si>
  <si>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</si>
  <si>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</si>
  <si>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</si>
  <si>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</si>
  <si>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</si>
  <si>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</si>
  <si>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</si>
  <si>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</si>
  <si>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</si>
  <si>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</si>
  <si>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</si>
  <si>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</si>
  <si>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</si>
  <si>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</si>
  <si>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</si>
  <si>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</si>
  <si>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</si>
  <si>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</si>
  <si>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</si>
  <si>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</si>
  <si>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</si>
  <si>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</si>
  <si>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</si>
  <si>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</si>
  <si>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</si>
  <si>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</si>
  <si>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</si>
  <si>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</si>
  <si>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</si>
  <si>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</si>
  <si>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</si>
  <si>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</si>
  <si>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</si>
  <si>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</si>
  <si>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</si>
  <si>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</si>
  <si>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</si>
  <si>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</si>
  <si>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</si>
  <si>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</si>
  <si>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</si>
  <si>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</si>
  <si>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</si>
  <si>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</si>
  <si>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</si>
  <si>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</si>
  <si>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</si>
  <si>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</si>
  <si>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</si>
  <si>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</si>
  <si>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</si>
  <si>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</si>
  <si>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</si>
  <si>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</si>
  <si>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</si>
  <si>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</si>
  <si>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</si>
  <si>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</si>
  <si>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</si>
  <si>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</si>
  <si>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</si>
  <si>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</si>
  <si>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</si>
  <si>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</si>
  <si>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</si>
  <si>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</si>
  <si>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</si>
  <si>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</si>
  <si>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</si>
  <si>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</si>
  <si>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</si>
  <si>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</si>
  <si>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</si>
  <si>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</si>
  <si>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</si>
  <si>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</si>
  <si>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</si>
  <si>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</si>
  <si>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</si>
  <si>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</si>
  <si>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</si>
  <si>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</si>
  <si>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</si>
  <si>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</si>
  <si>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</si>
  <si>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</si>
  <si>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</si>
  <si>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</si>
  <si>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</si>
  <si>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</si>
  <si>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</si>
  <si>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</si>
  <si>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</si>
  <si>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</si>
  <si>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</si>
  <si>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</si>
  <si>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</si>
  <si>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</si>
  <si>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</si>
  <si>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</si>
  <si>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</si>
  <si>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</si>
  <si>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</si>
  <si>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</si>
  <si>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</si>
  <si>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</si>
  <si>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</si>
  <si>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</si>
  <si>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</si>
  <si>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</si>
  <si>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</si>
  <si>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</si>
  <si>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</si>
  <si>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</si>
  <si>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</si>
  <si>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</si>
  <si>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</si>
  <si>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</si>
  <si>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</si>
  <si>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</si>
  <si>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</si>
  <si>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</si>
  <si>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</si>
  <si>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</si>
  <si>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</si>
  <si>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</si>
  <si>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</si>
  <si>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</si>
  <si>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</si>
  <si>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</si>
  <si>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</si>
  <si>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</si>
  <si>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</si>
  <si>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</si>
  <si>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</si>
  <si>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</si>
  <si>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</si>
  <si>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</si>
  <si>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</si>
  <si>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</si>
  <si>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</si>
  <si>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</si>
  <si>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</si>
  <si>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</si>
  <si>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</si>
  <si>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</si>
  <si>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</si>
  <si>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</si>
  <si>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</si>
  <si>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</si>
  <si>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</si>
  <si>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</si>
  <si>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</si>
  <si>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</si>
  <si>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</si>
  <si>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</si>
  <si>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</si>
  <si>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</si>
  <si>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</si>
  <si>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</si>
  <si>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</si>
  <si>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</si>
  <si>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</si>
  <si>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</si>
  <si>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</si>
  <si>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</si>
  <si>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</si>
  <si>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</si>
  <si>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</si>
  <si>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</si>
  <si>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</si>
  <si>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</si>
  <si>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</si>
  <si>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</si>
  <si>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</si>
  <si>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</si>
  <si>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</si>
  <si>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</si>
  <si>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</si>
  <si>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</si>
  <si>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</si>
  <si>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</si>
  <si>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</si>
  <si>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</si>
  <si>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</si>
  <si>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</si>
  <si>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</si>
  <si>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</si>
  <si>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</si>
  <si>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</si>
  <si>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</si>
  <si>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</si>
  <si>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</si>
  <si>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</si>
  <si>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</si>
  <si>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</si>
  <si>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</si>
  <si>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</si>
  <si>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</si>
  <si>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</si>
  <si>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</si>
  <si>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</si>
  <si>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</si>
  <si>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</si>
  <si>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</si>
  <si>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</si>
  <si>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</si>
  <si>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</si>
  <si>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</si>
  <si>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</si>
  <si>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</si>
  <si>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</si>
  <si>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</si>
  <si>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</si>
  <si>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</si>
  <si>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</si>
  <si>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</si>
  <si>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</si>
  <si>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</si>
  <si>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</si>
  <si>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</si>
  <si>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</si>
  <si>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</si>
  <si>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</si>
  <si>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</si>
  <si>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</si>
  <si>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</si>
  <si>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</si>
  <si>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</si>
  <si>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</si>
  <si>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</si>
  <si>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</si>
  <si>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</si>
  <si>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</si>
  <si>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</si>
  <si>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</si>
  <si>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</si>
  <si>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</si>
  <si>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</si>
  <si>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</si>
  <si>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</si>
  <si>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</si>
  <si>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</si>
  <si>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</si>
  <si>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</si>
  <si>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</si>
  <si>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</si>
  <si>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</si>
  <si>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</si>
  <si>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</si>
  <si>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</si>
  <si>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</si>
  <si>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</si>
  <si>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</si>
  <si>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</si>
  <si>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</si>
  <si>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</si>
  <si>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</si>
  <si>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</si>
  <si>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</si>
  <si>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</si>
  <si>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</si>
  <si>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</si>
  <si>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</si>
  <si>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</si>
  <si>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</si>
  <si>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</si>
  <si>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</si>
  <si>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</si>
  <si>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</si>
  <si>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</si>
  <si>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</si>
  <si>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</si>
  <si>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</si>
  <si>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</si>
  <si>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</si>
  <si>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</si>
  <si>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</si>
  <si>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</si>
  <si>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</si>
  <si>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</si>
  <si>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</si>
  <si>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</si>
  <si>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</si>
  <si>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</si>
  <si>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</si>
  <si>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</si>
  <si>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</si>
  <si>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</si>
  <si>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</si>
  <si>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</si>
  <si>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</si>
  <si>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</si>
  <si>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</si>
  <si>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</si>
  <si>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</si>
  <si>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</si>
  <si>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</si>
  <si>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</si>
  <si>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</si>
  <si>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</si>
  <si>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</si>
  <si>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</si>
  <si>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</si>
  <si>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</si>
  <si>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</si>
  <si>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</si>
  <si>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</si>
  <si>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</si>
  <si>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</si>
  <si>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</si>
  <si>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</si>
  <si>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</si>
  <si>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</si>
  <si>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</si>
  <si>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</si>
  <si>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</si>
  <si>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</si>
  <si>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</si>
  <si>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</si>
  <si>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</si>
  <si>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</si>
  <si>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</si>
  <si>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</si>
  <si>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</si>
  <si>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</si>
  <si>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</si>
  <si>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</si>
  <si>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</si>
  <si>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</si>
  <si>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</si>
  <si>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</si>
  <si>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</si>
  <si>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</si>
  <si>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</si>
  <si>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</si>
  <si>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</si>
  <si>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</si>
  <si>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</si>
  <si>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</si>
  <si>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</si>
  <si>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</si>
  <si>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</si>
  <si>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</si>
  <si>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</si>
  <si>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</si>
  <si>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</si>
  <si>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</si>
  <si>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</si>
  <si>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</si>
  <si>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</si>
  <si>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</si>
  <si>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</si>
  <si>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</si>
  <si>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</si>
  <si>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</si>
  <si>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</si>
  <si>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</si>
  <si>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</si>
  <si>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</si>
  <si>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</si>
  <si>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</si>
  <si>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</si>
  <si>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</si>
  <si>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</si>
  <si>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</si>
  <si>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</si>
  <si>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</si>
  <si>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</si>
  <si>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</si>
  <si>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</si>
  <si>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</si>
  <si>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</si>
  <si>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</si>
  <si>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</si>
  <si>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</si>
  <si>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</si>
  <si>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</si>
  <si>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</si>
  <si>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</si>
  <si>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</si>
  <si>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</si>
  <si>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</si>
  <si>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</si>
  <si>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</si>
  <si>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</si>
  <si>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</si>
  <si>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</si>
  <si>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</si>
  <si>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</si>
  <si>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</si>
  <si>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</si>
  <si>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</si>
  <si>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</si>
  <si>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</si>
  <si>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</si>
  <si>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</si>
  <si>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</si>
  <si>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</si>
  <si>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</si>
  <si>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</si>
  <si>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</si>
  <si>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</si>
  <si>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</si>
  <si>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</si>
  <si>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</si>
  <si>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</si>
  <si>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</si>
  <si>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</si>
  <si>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</si>
  <si>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</si>
  <si>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</si>
  <si>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</si>
  <si>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</si>
  <si>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</si>
  <si>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</si>
  <si>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</si>
  <si>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</si>
  <si>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</si>
  <si>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</si>
  <si>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</si>
  <si>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</si>
  <si>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</si>
  <si>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</si>
  <si>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</si>
  <si>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</si>
  <si>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</si>
  <si>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</si>
  <si>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</si>
  <si>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</si>
  <si>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</si>
  <si>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</si>
  <si>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</si>
  <si>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</si>
  <si>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</si>
  <si>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</si>
  <si>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</si>
  <si>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</si>
  <si>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</si>
  <si>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</si>
  <si>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</si>
  <si>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</si>
  <si>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</si>
  <si>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</si>
  <si>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</si>
  <si>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</si>
  <si>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</si>
  <si>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</si>
  <si>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</si>
  <si>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</si>
  <si>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</si>
  <si>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</si>
  <si>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</si>
  <si>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</si>
  <si>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</si>
  <si>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</si>
  <si>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</si>
  <si>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</si>
  <si>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</si>
  <si>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</si>
  <si>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</si>
  <si>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</si>
  <si>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</si>
  <si>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</si>
  <si>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</si>
  <si>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</si>
  <si>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</si>
  <si>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</si>
  <si>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</si>
  <si>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</si>
  <si>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</si>
  <si>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</si>
  <si>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</si>
  <si>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</si>
  <si>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</si>
  <si>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</si>
  <si>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</si>
  <si>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</si>
  <si>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</si>
  <si>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</si>
  <si>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</si>
  <si>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</si>
  <si>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</si>
  <si>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</si>
  <si>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</si>
  <si>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</si>
  <si>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</si>
  <si>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</si>
  <si>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</si>
  <si>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</si>
  <si>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</si>
  <si>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</si>
  <si>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</si>
  <si>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</si>
  <si>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</si>
  <si>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</si>
  <si>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</si>
  <si>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</si>
  <si>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</si>
  <si>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</si>
  <si>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</si>
  <si>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</si>
  <si>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</si>
  <si>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</si>
  <si>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</si>
  <si>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</si>
  <si>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</si>
  <si>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</si>
  <si>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</si>
  <si>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</si>
  <si>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</si>
  <si>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</si>
  <si>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</si>
  <si>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</si>
  <si>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</si>
  <si>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</si>
  <si>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</si>
  <si>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</si>
  <si>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</si>
  <si>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</si>
  <si>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</si>
  <si>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</si>
  <si>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</si>
  <si>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</si>
  <si>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</si>
  <si>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</si>
  <si>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</si>
  <si>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</si>
  <si>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</si>
  <si>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</si>
  <si>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</si>
  <si>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</si>
  <si>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</si>
  <si>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</si>
  <si>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</si>
  <si>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</si>
  <si>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</si>
  <si>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</si>
  <si>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</si>
  <si>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</si>
  <si>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</si>
  <si>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</si>
  <si>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</si>
  <si>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</si>
  <si>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</si>
  <si>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</si>
  <si>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</si>
  <si>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</si>
  <si>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</si>
  <si>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</si>
  <si>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</si>
  <si>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</si>
  <si>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</si>
  <si>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</si>
  <si>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</si>
  <si>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</si>
  <si>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</si>
  <si>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</si>
  <si>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</si>
  <si>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</si>
  <si>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</si>
  <si>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</si>
  <si>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</si>
  <si>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</si>
  <si>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</si>
  <si>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</si>
  <si>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</si>
  <si>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</si>
  <si>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</si>
  <si>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</si>
  <si>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</si>
  <si>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</si>
  <si>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</si>
  <si>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</si>
  <si>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</si>
  <si>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</si>
  <si>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</si>
  <si>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</si>
  <si>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</si>
  <si>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</si>
  <si>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</si>
  <si>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</si>
  <si>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</si>
  <si>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</si>
  <si>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</si>
  <si>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</si>
  <si>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</si>
  <si>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</si>
  <si>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</si>
  <si>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</si>
  <si>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</si>
  <si>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</si>
  <si>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</si>
  <si>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</si>
  <si>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</si>
  <si>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</si>
  <si>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</si>
  <si>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</si>
  <si>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</si>
  <si>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</si>
  <si>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</si>
  <si>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</si>
  <si>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</si>
  <si>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</si>
  <si>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</si>
  <si>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</si>
  <si>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</si>
  <si>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</si>
  <si>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</si>
  <si>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</si>
  <si>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</si>
  <si>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</si>
  <si>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</si>
  <si>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</si>
  <si>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</si>
  <si>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</si>
  <si>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</si>
  <si>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</si>
  <si>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</si>
  <si>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</si>
  <si>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</si>
  <si>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</si>
  <si>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</si>
  <si>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</si>
  <si>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</si>
  <si>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</si>
  <si>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</si>
  <si>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</si>
  <si>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</si>
  <si>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</si>
  <si>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</si>
  <si>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</si>
  <si>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</si>
  <si>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</si>
  <si>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</si>
  <si>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</si>
  <si>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</si>
  <si>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</si>
  <si>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</si>
  <si>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</si>
  <si>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</si>
  <si>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</si>
  <si>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</si>
  <si>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</si>
  <si>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</si>
  <si>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</si>
  <si>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</si>
  <si>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</si>
  <si>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</si>
  <si>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</si>
  <si>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</si>
  <si>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</si>
  <si>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</si>
  <si>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</si>
  <si>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</si>
  <si>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</si>
  <si>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</si>
  <si>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</si>
  <si>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</si>
  <si>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</si>
  <si>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</si>
  <si>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</si>
  <si>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</si>
  <si>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</si>
  <si>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</si>
  <si>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</si>
  <si>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</si>
  <si>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</si>
  <si>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</si>
  <si>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</si>
  <si>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</si>
  <si>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</si>
  <si>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</si>
  <si>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</si>
  <si>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</si>
  <si>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</si>
  <si>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</si>
  <si>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</si>
  <si>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</si>
  <si>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</si>
  <si>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</si>
  <si>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</si>
  <si>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</si>
  <si>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</si>
  <si>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</si>
  <si>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</si>
  <si>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</si>
  <si>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</si>
  <si>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</si>
  <si>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</si>
  <si>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</si>
  <si>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</si>
  <si>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</si>
  <si>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</si>
  <si>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</si>
  <si>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</si>
  <si>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</si>
  <si>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</si>
  <si>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</si>
  <si>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</si>
  <si>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</si>
  <si>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</si>
  <si>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</si>
  <si>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</si>
  <si>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</si>
  <si>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</si>
  <si>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</si>
  <si>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</si>
  <si>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</si>
  <si>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</si>
  <si>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</si>
  <si>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</si>
  <si>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</si>
  <si>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</si>
  <si>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</si>
  <si>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</si>
  <si>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</si>
  <si>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</si>
  <si>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</si>
  <si>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</si>
  <si>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</si>
  <si>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</si>
  <si>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</si>
  <si>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</si>
  <si>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</si>
  <si>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</si>
  <si>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</si>
  <si>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</si>
  <si>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</si>
  <si>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</si>
  <si>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</si>
  <si>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</si>
  <si>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</si>
  <si>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</si>
  <si>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</si>
  <si>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</si>
  <si>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</si>
  <si>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</si>
  <si>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</si>
  <si>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</si>
  <si>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</si>
  <si>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</si>
  <si>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</si>
  <si>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</si>
  <si>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</si>
  <si>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</si>
  <si>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</si>
  <si>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</si>
  <si>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</si>
  <si>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</si>
  <si>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</si>
  <si>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</si>
  <si>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</si>
  <si>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</si>
  <si>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</si>
  <si>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</si>
  <si>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</si>
  <si>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</si>
  <si>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</si>
  <si>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</si>
  <si>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</si>
  <si>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</si>
  <si>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</si>
  <si>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</si>
  <si>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</si>
  <si>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</si>
  <si>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</si>
  <si>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</si>
  <si>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</si>
  <si>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</si>
  <si>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</si>
  <si>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</si>
  <si>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</si>
  <si>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</si>
  <si>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</si>
  <si>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</si>
  <si>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</si>
  <si>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</si>
  <si>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</si>
  <si>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</si>
  <si>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</si>
  <si>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</si>
  <si>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</si>
  <si>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</si>
  <si>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</si>
  <si>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</si>
  <si>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</si>
  <si>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</si>
  <si>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</si>
  <si>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</si>
  <si>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</si>
  <si>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</si>
  <si>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</si>
  <si>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</si>
  <si>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</si>
  <si>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</si>
  <si>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</si>
  <si>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</si>
  <si>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</si>
  <si>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</si>
  <si>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</si>
  <si>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</si>
  <si>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</si>
  <si>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</si>
  <si>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</si>
  <si>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</si>
  <si>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</si>
  <si>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</si>
  <si>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</si>
  <si>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</si>
  <si>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</si>
  <si>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</si>
  <si>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</si>
  <si>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</si>
  <si>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</si>
  <si>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</si>
  <si>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</si>
  <si>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</si>
  <si>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</si>
  <si>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</si>
  <si>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</si>
  <si>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</si>
  <si>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</si>
  <si>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</si>
  <si>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</si>
  <si>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</si>
  <si>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</si>
  <si>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</si>
  <si>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</si>
  <si>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</si>
  <si>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</si>
  <si>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</si>
  <si>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</si>
  <si>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</si>
  <si>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</si>
  <si>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</si>
  <si>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</si>
  <si>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</si>
  <si>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</si>
  <si>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</si>
  <si>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</si>
  <si>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</si>
  <si>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</si>
  <si>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</si>
  <si>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</si>
  <si>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</si>
  <si>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</si>
  <si>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</si>
  <si>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</si>
  <si>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</si>
  <si>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</si>
  <si>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</si>
  <si>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</si>
  <si>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</si>
  <si>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</si>
  <si>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</si>
  <si>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</si>
  <si>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</si>
  <si>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</si>
  <si>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</si>
  <si>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</si>
  <si>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</si>
  <si>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</si>
  <si>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</si>
  <si>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</si>
  <si>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</si>
  <si>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</si>
  <si>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</si>
  <si>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</si>
  <si>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</si>
  <si>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</si>
  <si>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</si>
  <si>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</si>
  <si>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</si>
  <si>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</si>
  <si>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</si>
  <si>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</si>
  <si>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</si>
  <si>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</si>
  <si>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</si>
  <si>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</si>
  <si>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</si>
  <si>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</si>
  <si>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</si>
  <si>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</si>
  <si>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</si>
  <si>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</si>
  <si>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</si>
  <si>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</si>
  <si>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</si>
  <si>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</si>
  <si>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</si>
  <si>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</si>
  <si>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</si>
  <si>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</si>
  <si>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</si>
  <si>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</si>
  <si>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</si>
  <si>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</si>
  <si>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</si>
  <si>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</si>
  <si>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</si>
  <si>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</si>
  <si>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</si>
  <si>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</si>
  <si>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</si>
  <si>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</si>
  <si>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</si>
  <si>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</si>
  <si>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</si>
  <si>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</si>
  <si>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</si>
  <si>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</si>
  <si>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</si>
  <si>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</si>
  <si>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</si>
  <si>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</si>
  <si>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</si>
  <si>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</si>
  <si>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</si>
  <si>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</si>
  <si>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</si>
  <si>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</si>
  <si>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</si>
  <si>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</si>
  <si>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</si>
  <si>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</si>
  <si>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</si>
  <si>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</si>
  <si>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</si>
  <si>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</si>
  <si>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</si>
  <si>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</si>
  <si>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</si>
  <si>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</si>
  <si>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</si>
  <si>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</si>
  <si>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</si>
  <si>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</si>
  <si>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</si>
  <si>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</si>
  <si>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</si>
  <si>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</si>
  <si>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</si>
  <si>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</si>
  <si>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</si>
  <si>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</si>
  <si>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</si>
  <si>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</si>
  <si>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</si>
  <si>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</si>
  <si>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</si>
  <si>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</si>
  <si>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</si>
  <si>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</si>
  <si>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</si>
  <si>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</si>
  <si>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</si>
  <si>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</si>
  <si>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</si>
  <si>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</si>
  <si>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</si>
  <si>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</si>
  <si>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</si>
  <si>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</si>
  <si>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</si>
  <si>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</si>
  <si>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</si>
  <si>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</si>
  <si>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</si>
  <si>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</si>
  <si>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</si>
  <si>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</si>
  <si>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</si>
  <si>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</si>
  <si>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</si>
  <si>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</si>
  <si>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</si>
  <si>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</si>
  <si>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</si>
  <si>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</si>
  <si>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</si>
  <si>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</si>
  <si>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</si>
  <si>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</si>
  <si>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</si>
  <si>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</si>
  <si>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</si>
  <si>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</si>
  <si>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</si>
  <si>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</si>
  <si>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</si>
  <si>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</si>
  <si>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</si>
  <si>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</si>
  <si>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</si>
  <si>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</si>
  <si>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</si>
  <si>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</si>
  <si>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</si>
  <si>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</si>
  <si>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</si>
  <si>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</si>
  <si>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</si>
  <si>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</si>
  <si>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</si>
  <si>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</si>
  <si>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</si>
  <si>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</si>
  <si>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</si>
  <si>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</si>
  <si>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</si>
  <si>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</si>
  <si>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</si>
  <si>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</si>
  <si>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</si>
  <si>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</si>
  <si>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</si>
  <si>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</si>
  <si>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</si>
  <si>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</si>
  <si>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</si>
  <si>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</si>
  <si>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</si>
  <si>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</si>
  <si>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</si>
  <si>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</si>
  <si>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</si>
  <si>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</si>
  <si>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</si>
  <si>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</si>
  <si>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</si>
  <si>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</si>
  <si>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</si>
  <si>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</si>
  <si>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</si>
  <si>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</si>
  <si>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</si>
  <si>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</si>
  <si>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</si>
  <si>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</si>
  <si>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</si>
  <si>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</si>
  <si>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</si>
  <si>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</si>
  <si>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</si>
  <si>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</si>
  <si>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</si>
  <si>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</si>
  <si>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</si>
  <si>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</si>
  <si>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</si>
  <si>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</si>
  <si>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</si>
  <si>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</si>
  <si>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</si>
  <si>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</si>
  <si>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</si>
  <si>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</si>
  <si>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</si>
  <si>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</si>
  <si>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</si>
  <si>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</si>
  <si>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</si>
  <si>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</si>
  <si>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</si>
  <si>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</si>
  <si>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</si>
  <si>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</si>
  <si>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</si>
  <si>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</si>
  <si>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</si>
  <si>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</si>
  <si>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</si>
  <si>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</si>
  <si>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</si>
  <si>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</si>
  <si>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</si>
  <si>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</si>
  <si>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</si>
  <si>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</si>
  <si>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</si>
  <si>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</si>
  <si>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</si>
  <si>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</si>
  <si>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</si>
  <si>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</si>
  <si>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</si>
  <si>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</si>
  <si>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</si>
  <si>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</si>
  <si>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</si>
  <si>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</si>
  <si>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</si>
  <si>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</si>
  <si>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</si>
  <si>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</si>
  <si>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</si>
  <si>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</si>
  <si>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</si>
  <si>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</si>
  <si>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</si>
  <si>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</si>
  <si>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</si>
  <si>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</si>
  <si>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</si>
  <si>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</si>
  <si>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</si>
  <si>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</si>
  <si>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</si>
  <si>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</si>
  <si>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</si>
  <si>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</si>
  <si>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</si>
  <si>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</si>
  <si>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</si>
  <si>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</si>
  <si>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</si>
  <si>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</si>
  <si>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</si>
  <si>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</si>
  <si>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</si>
  <si>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</si>
  <si>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</si>
  <si>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</si>
  <si>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</si>
  <si>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</si>
  <si>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</si>
  <si>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</si>
  <si>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</si>
  <si>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</si>
  <si>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</si>
  <si>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</si>
  <si>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</si>
  <si>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</si>
  <si>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</si>
  <si>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</si>
  <si>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</si>
  <si>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</si>
  <si>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</si>
  <si>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</si>
  <si>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</si>
  <si>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</si>
  <si>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</si>
  <si>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</si>
  <si>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</si>
  <si>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</si>
  <si>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</si>
  <si>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</si>
  <si>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</si>
  <si>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</si>
  <si>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</si>
  <si>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</si>
  <si>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</si>
  <si>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</si>
  <si>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</si>
  <si>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</si>
  <si>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</si>
  <si>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</si>
  <si>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</si>
  <si>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</si>
  <si>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</si>
  <si>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</si>
  <si>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</si>
  <si>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</si>
  <si>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</si>
  <si>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</si>
  <si>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</si>
  <si>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</si>
  <si>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</si>
  <si>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</si>
  <si>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</si>
  <si>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</si>
  <si>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</si>
  <si>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</si>
  <si>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</si>
  <si>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</si>
  <si>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</si>
  <si>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</si>
  <si>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</si>
  <si>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</si>
  <si>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</si>
  <si>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</si>
  <si>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</si>
  <si>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</si>
  <si>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</si>
  <si>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</si>
  <si>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</si>
  <si>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</si>
  <si>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</si>
  <si>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</si>
  <si>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</si>
  <si>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</si>
  <si>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</si>
  <si>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</si>
  <si>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</si>
  <si>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</si>
  <si>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</si>
  <si>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</si>
  <si>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</si>
  <si>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</si>
  <si>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</si>
  <si>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</si>
  <si>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</si>
  <si>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</si>
  <si>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</si>
  <si>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</si>
  <si>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</si>
  <si>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</si>
  <si>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</si>
  <si>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</si>
  <si>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</si>
  <si>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</si>
  <si>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</si>
  <si>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</si>
  <si>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</si>
  <si>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</si>
  <si>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</si>
  <si>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</si>
  <si>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</si>
  <si>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</si>
  <si>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</si>
  <si>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</si>
  <si>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</si>
  <si>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</si>
  <si>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</si>
  <si>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</si>
  <si>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</si>
  <si>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</si>
  <si>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</si>
  <si>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</si>
  <si>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</si>
  <si>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</si>
  <si>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</si>
  <si>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</si>
  <si>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</si>
  <si>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</si>
  <si>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</si>
  <si>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</si>
  <si>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</si>
  <si>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</si>
  <si>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</si>
  <si>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</si>
  <si>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</si>
  <si>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</si>
  <si>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</si>
  <si>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</si>
  <si>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</si>
  <si>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</si>
  <si>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</si>
  <si>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</si>
  <si>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</si>
  <si>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</si>
  <si>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</si>
  <si>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</si>
  <si>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</si>
  <si>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</si>
  <si>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</si>
  <si>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</si>
  <si>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</si>
  <si>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</si>
  <si>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</si>
  <si>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</si>
  <si>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</si>
  <si>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</si>
  <si>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</si>
  <si>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</si>
  <si>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</si>
  <si>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</si>
  <si>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</si>
  <si>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</si>
  <si>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</si>
  <si>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</si>
  <si>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</si>
  <si>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</si>
  <si>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</si>
  <si>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</si>
  <si>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</si>
  <si>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</si>
  <si>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</si>
  <si>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</si>
  <si>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</si>
  <si>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</si>
  <si>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</si>
  <si>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</si>
  <si>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</si>
  <si>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</si>
  <si>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</si>
  <si>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</si>
  <si>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</si>
  <si>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</si>
  <si>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</si>
  <si>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</si>
  <si>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</si>
  <si>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</si>
  <si>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</si>
  <si>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</si>
  <si>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</si>
  <si>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</si>
  <si>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</si>
  <si>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</si>
  <si>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</si>
  <si>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</si>
  <si>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</si>
  <si>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</si>
  <si>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</si>
  <si>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</si>
  <si>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</si>
  <si>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</si>
  <si>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</si>
  <si>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</si>
  <si>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</si>
  <si>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</si>
  <si>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</si>
  <si>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</si>
  <si>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</si>
  <si>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</si>
  <si>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</si>
  <si>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</si>
  <si>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</si>
  <si>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</si>
  <si>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</si>
  <si>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</si>
  <si>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</si>
  <si>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</si>
  <si>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</si>
  <si>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</si>
  <si>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</si>
  <si>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</si>
  <si>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</si>
  <si>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</si>
  <si>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</si>
  <si>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</si>
  <si>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</si>
  <si>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</si>
  <si>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</si>
  <si>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</si>
  <si>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</si>
  <si>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</si>
  <si>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</si>
  <si>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</si>
  <si>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</si>
  <si>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</si>
  <si>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</si>
  <si>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</si>
  <si>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</si>
  <si>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</si>
  <si>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</si>
  <si>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</si>
  <si>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</si>
  <si>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</si>
  <si>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</si>
  <si>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</si>
  <si>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</si>
  <si>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</si>
  <si>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</si>
  <si>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</si>
  <si>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</si>
  <si>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</si>
  <si>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</si>
  <si>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</si>
  <si>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</si>
  <si>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</si>
  <si>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</si>
  <si>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</si>
  <si>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</si>
  <si>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</si>
  <si>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</si>
  <si>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</si>
  <si>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</si>
  <si>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</si>
  <si>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</si>
  <si>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</si>
  <si>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</si>
  <si>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</si>
  <si>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</si>
  <si>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</si>
  <si>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</si>
  <si>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</si>
  <si>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</si>
  <si>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</si>
  <si>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</si>
  <si>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</si>
  <si>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</si>
  <si>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</si>
  <si>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</si>
  <si>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</si>
  <si>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</si>
  <si>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</si>
  <si>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</si>
  <si>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</si>
  <si>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</si>
  <si>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</si>
  <si>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</si>
  <si>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</si>
  <si>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</si>
  <si>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</si>
  <si>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</si>
  <si>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</si>
  <si>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</si>
  <si>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</si>
  <si>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</si>
  <si>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</si>
  <si>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</si>
  <si>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</si>
  <si>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</si>
  <si>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</si>
  <si>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</si>
  <si>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</si>
  <si>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</si>
  <si>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</si>
  <si>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</si>
  <si>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</si>
  <si>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</si>
  <si>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</si>
  <si>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</si>
  <si>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</si>
  <si>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</si>
  <si>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</si>
  <si>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</si>
  <si>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</si>
  <si>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</si>
  <si>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</si>
  <si>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</si>
  <si>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</si>
  <si>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</si>
  <si>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</si>
  <si>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</si>
  <si>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</si>
  <si>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</si>
  <si>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</si>
  <si>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</si>
  <si>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</si>
  <si>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</si>
  <si>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</si>
  <si>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</si>
  <si>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</si>
  <si>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</si>
  <si>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</si>
  <si>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</si>
  <si>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</si>
  <si>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</si>
  <si>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</si>
  <si>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</si>
  <si>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</si>
  <si>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</si>
  <si>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</si>
  <si>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</si>
  <si>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</si>
  <si>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</si>
  <si>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</si>
  <si>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</si>
  <si>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</si>
  <si>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</si>
  <si>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</si>
  <si>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</si>
  <si>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</si>
  <si>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</si>
  <si>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</si>
  <si>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</si>
  <si>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</si>
  <si>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</si>
  <si>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</si>
  <si>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</si>
  <si>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</si>
  <si>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</si>
  <si>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</si>
  <si>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</si>
  <si>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</si>
  <si>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</si>
  <si>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</si>
  <si>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</si>
  <si>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</si>
  <si>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</si>
  <si>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</si>
  <si>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</si>
  <si>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</si>
  <si>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</si>
  <si>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</si>
  <si>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</si>
  <si>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</si>
  <si>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</si>
  <si>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</si>
  <si>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</si>
  <si>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</si>
  <si>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</si>
  <si>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</si>
  <si>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</si>
  <si>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</si>
  <si>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</si>
  <si>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</si>
  <si>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</si>
  <si>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</si>
  <si>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</si>
  <si>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</si>
  <si>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</si>
  <si>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</si>
  <si>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</si>
  <si>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</si>
  <si>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</si>
  <si>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</si>
  <si>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</si>
  <si>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</si>
  <si>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</si>
  <si>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</si>
  <si>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</si>
  <si>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</si>
  <si>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</si>
  <si>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</si>
  <si>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</si>
  <si>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</si>
  <si>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</si>
  <si>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</si>
  <si>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</si>
  <si>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</si>
  <si>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</si>
  <si>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</si>
  <si>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</si>
  <si>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</si>
  <si>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</si>
  <si>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</si>
  <si>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</si>
  <si>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</si>
  <si>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</si>
  <si>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</si>
  <si>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</si>
  <si>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</si>
  <si>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</si>
  <si>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</si>
  <si>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</si>
  <si>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</si>
  <si>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</si>
  <si>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</si>
  <si>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</si>
  <si>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</si>
  <si>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</si>
  <si>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</si>
  <si>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</si>
  <si>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</si>
  <si>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</si>
  <si>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</si>
  <si>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</si>
  <si>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</si>
  <si>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</si>
  <si>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</si>
  <si>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</si>
  <si>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</si>
  <si>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</si>
  <si>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</si>
  <si>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</si>
  <si>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</si>
  <si>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</si>
  <si>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</si>
  <si>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</si>
  <si>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</si>
  <si>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</si>
  <si>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</si>
  <si>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</si>
  <si>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</si>
  <si>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</si>
  <si>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</si>
  <si>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</si>
  <si>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</si>
  <si>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</si>
  <si>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</si>
  <si>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</si>
  <si>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</si>
  <si>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</si>
  <si>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</si>
  <si>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</si>
  <si>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</si>
  <si>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</si>
  <si>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</si>
  <si>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</si>
  <si>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</si>
  <si>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</si>
  <si>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</si>
  <si>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</si>
  <si>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</si>
  <si>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</si>
  <si>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</si>
  <si>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</si>
  <si>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</si>
  <si>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</si>
  <si>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</si>
  <si>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</si>
  <si>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</si>
  <si>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</si>
  <si>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</si>
  <si>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</si>
  <si>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</si>
  <si>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</si>
  <si>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</si>
  <si>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</si>
  <si>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</si>
  <si>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</si>
  <si>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</si>
  <si>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</si>
  <si>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</si>
  <si>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</si>
  <si>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</si>
  <si>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</si>
  <si>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</si>
  <si>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</si>
  <si>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</si>
  <si>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</si>
  <si>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</si>
  <si>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</si>
  <si>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</si>
  <si>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</si>
  <si>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</si>
  <si>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</si>
  <si>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</si>
  <si>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</si>
  <si>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</si>
  <si>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</si>
  <si>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</si>
  <si>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</si>
  <si>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</si>
  <si>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</si>
  <si>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</si>
  <si>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</si>
  <si>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</si>
  <si>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</si>
  <si>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</si>
  <si>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</si>
  <si>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</si>
  <si>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</si>
  <si>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</si>
  <si>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</si>
  <si>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</si>
  <si>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</si>
  <si>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</si>
  <si>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</si>
  <si>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</si>
  <si>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</si>
  <si>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</si>
  <si>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</si>
  <si>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</si>
  <si>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</si>
  <si>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</si>
  <si>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</si>
  <si>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</si>
  <si>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</si>
  <si>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</si>
  <si>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</si>
  <si>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</si>
  <si>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</si>
  <si>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</si>
  <si>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</si>
  <si>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</si>
  <si>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</si>
  <si>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</si>
  <si>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</si>
  <si>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</si>
  <si>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</si>
  <si>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</si>
  <si>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</si>
  <si>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</si>
  <si>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</si>
  <si>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</si>
  <si>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</si>
  <si>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</si>
  <si>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</si>
  <si>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</si>
  <si>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</si>
  <si>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</si>
  <si>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</si>
  <si>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</si>
  <si>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</si>
  <si>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</si>
  <si>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</si>
  <si>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</si>
  <si>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</si>
  <si>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</si>
  <si>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</si>
  <si>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</si>
  <si>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</si>
  <si>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</si>
  <si>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</si>
  <si>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</si>
  <si>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</si>
  <si>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</si>
  <si>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</si>
  <si>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</si>
  <si>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</si>
  <si>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</si>
  <si>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</si>
  <si>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</si>
  <si>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</si>
  <si>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</si>
  <si>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</si>
  <si>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</si>
  <si>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</si>
  <si>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</si>
  <si>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</si>
  <si>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</si>
  <si>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</si>
  <si>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</si>
  <si>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</si>
  <si>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</si>
  <si>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</si>
  <si>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</si>
  <si>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</si>
  <si>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</si>
  <si>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</si>
  <si>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</si>
  <si>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</si>
  <si>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</si>
  <si>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</si>
  <si>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</si>
  <si>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</si>
  <si>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</si>
  <si>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</si>
  <si>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</si>
  <si>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</si>
  <si>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</si>
  <si>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</si>
  <si>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</si>
  <si>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</si>
  <si>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</si>
  <si>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</si>
  <si>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</si>
  <si>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</si>
  <si>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</si>
  <si>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</si>
  <si>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</si>
  <si>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</si>
  <si>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</si>
  <si>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</si>
  <si>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</si>
  <si>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</si>
  <si>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</si>
  <si>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</si>
  <si>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</si>
  <si>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</si>
  <si>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</si>
  <si>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</si>
  <si>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</si>
  <si>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</si>
  <si>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</si>
  <si>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</si>
  <si>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</si>
  <si>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</si>
  <si>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</si>
  <si>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</si>
  <si>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</si>
  <si>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</si>
  <si>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</si>
  <si>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</si>
  <si>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</si>
  <si>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</si>
  <si>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</si>
  <si>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</si>
  <si>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</si>
  <si>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</si>
  <si>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</si>
  <si>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</si>
  <si>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</si>
  <si>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</si>
  <si>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</si>
  <si>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</si>
  <si>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</si>
  <si>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</si>
  <si>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</si>
  <si>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</si>
  <si>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</si>
  <si>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</si>
  <si>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</si>
  <si>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</si>
  <si>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</si>
  <si>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</si>
  <si>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</si>
  <si>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</si>
  <si>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</si>
  <si>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</si>
  <si>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</si>
  <si>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</si>
  <si>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</si>
  <si>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</si>
  <si>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</si>
  <si>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</si>
  <si>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</si>
  <si>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</si>
  <si>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</si>
  <si>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</si>
  <si>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</si>
  <si>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</si>
  <si>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</si>
  <si>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</si>
  <si>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</si>
  <si>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</si>
  <si>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</si>
  <si>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</si>
  <si>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</si>
  <si>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</si>
  <si>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</si>
  <si>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</si>
  <si>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</si>
  <si>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</si>
  <si>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</si>
  <si>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</si>
  <si>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</si>
  <si>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</si>
  <si>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</si>
  <si>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</si>
  <si>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</si>
  <si>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</si>
  <si>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</si>
  <si>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</si>
  <si>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</si>
  <si>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</si>
  <si>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</si>
  <si>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</si>
  <si>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</si>
  <si>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</si>
  <si>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</si>
  <si>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</si>
  <si>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</si>
  <si>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</si>
  <si>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</si>
  <si>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</si>
  <si>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</si>
  <si>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</si>
  <si>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</si>
  <si>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</si>
  <si>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</si>
  <si>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</si>
  <si>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</si>
  <si>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</si>
  <si>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</si>
  <si>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</si>
  <si>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</si>
  <si>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</si>
  <si>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</si>
  <si>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</si>
  <si>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</si>
  <si>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</si>
  <si>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</si>
  <si>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</si>
  <si>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</si>
  <si>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</si>
  <si>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</si>
  <si>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</si>
  <si>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</si>
  <si>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</si>
  <si>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</si>
  <si>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</si>
  <si>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</si>
  <si>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</si>
  <si>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</si>
  <si>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</si>
  <si>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</si>
  <si>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</si>
  <si>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</si>
  <si>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</si>
  <si>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</si>
  <si>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</si>
  <si>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</si>
  <si>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</si>
  <si>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</si>
  <si>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</si>
  <si>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</si>
  <si>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</si>
  <si>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</si>
  <si>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</si>
  <si>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</si>
  <si>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</si>
  <si>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</si>
  <si>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</si>
  <si>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</si>
  <si>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</si>
  <si>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</si>
  <si>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</si>
  <si>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</si>
  <si>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</si>
  <si>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</si>
  <si>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</si>
  <si>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</si>
  <si>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</si>
  <si>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</si>
  <si>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</si>
  <si>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</si>
  <si>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</si>
  <si>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</si>
  <si>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</si>
  <si>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</si>
  <si>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</si>
  <si>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</si>
  <si>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</si>
  <si>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</si>
  <si>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</si>
  <si>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</si>
  <si>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</si>
  <si>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</si>
  <si>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</si>
  <si>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</si>
  <si>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</si>
  <si>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</si>
  <si>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</si>
  <si>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</si>
  <si>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</si>
  <si>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</si>
  <si>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</si>
  <si>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</si>
  <si>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</si>
  <si>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</si>
  <si>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</si>
  <si>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</si>
  <si>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</si>
  <si>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</si>
  <si>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</si>
  <si>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</si>
  <si>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</si>
  <si>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</si>
  <si>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</si>
  <si>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</si>
  <si>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</si>
  <si>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</si>
  <si>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</si>
  <si>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</si>
  <si>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</si>
  <si>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</si>
  <si>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</si>
  <si>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</si>
  <si>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</si>
  <si>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</si>
  <si>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</si>
  <si>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</si>
  <si>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</si>
  <si>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</si>
  <si>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</si>
  <si>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</si>
  <si>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</si>
  <si>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</si>
  <si>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</si>
  <si>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</si>
  <si>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</si>
  <si>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</si>
  <si>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</si>
  <si>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</si>
  <si>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</si>
  <si>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</si>
  <si>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</si>
  <si>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</si>
  <si>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</si>
  <si>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</si>
  <si>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</si>
  <si>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</si>
  <si>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</si>
  <si>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</si>
  <si>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</si>
  <si>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</si>
  <si>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</si>
  <si>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</si>
  <si>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</si>
  <si>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</si>
  <si>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</si>
  <si>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</si>
  <si>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</si>
  <si>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</si>
  <si>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</si>
  <si>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</si>
  <si>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</si>
  <si>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</si>
  <si>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</si>
  <si>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</si>
  <si>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</si>
  <si>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</si>
  <si>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</si>
  <si>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</si>
  <si>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</si>
  <si>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</si>
  <si>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</si>
  <si>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</si>
  <si>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</si>
  <si>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</si>
  <si>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</si>
  <si>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</si>
  <si>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</si>
  <si>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</si>
  <si>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</si>
  <si>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</si>
  <si>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</si>
  <si>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</si>
  <si>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</si>
  <si>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</si>
  <si>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</si>
  <si>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</si>
  <si>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</si>
  <si>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</si>
  <si>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</si>
  <si>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</si>
  <si>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</si>
  <si>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</si>
  <si>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</si>
  <si>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</si>
  <si>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</si>
  <si>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</si>
  <si>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</si>
  <si>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</si>
  <si>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</si>
  <si>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</si>
  <si>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</si>
  <si>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</si>
  <si>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</si>
  <si>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</si>
  <si>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</si>
  <si>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</si>
  <si>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</si>
  <si>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</si>
  <si>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</si>
  <si>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</si>
  <si>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</si>
  <si>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</si>
  <si>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</si>
  <si>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</si>
  <si>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</si>
  <si>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</si>
  <si>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</si>
  <si>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</si>
  <si>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</si>
  <si>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</si>
  <si>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</si>
  <si>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</si>
  <si>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</si>
  <si>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</si>
  <si>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</si>
  <si>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</si>
  <si>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</si>
  <si>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</si>
  <si>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</si>
  <si>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</si>
  <si>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</si>
  <si>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</si>
  <si>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</si>
  <si>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</si>
  <si>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</si>
  <si>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</si>
  <si>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</si>
  <si>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</si>
  <si>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</si>
  <si>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</si>
  <si>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</si>
  <si>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</si>
  <si>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</si>
  <si>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</si>
  <si>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</si>
  <si>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</si>
  <si>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</si>
  <si>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</si>
  <si>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</si>
  <si>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</si>
  <si>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</si>
  <si>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</si>
  <si>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</si>
  <si>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</si>
  <si>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</si>
  <si>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</si>
  <si>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</si>
  <si>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</si>
  <si>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</si>
  <si>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</si>
  <si>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</si>
  <si>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</si>
  <si>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</si>
  <si>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</si>
  <si>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</si>
  <si>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</si>
  <si>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</si>
  <si>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</si>
  <si>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</si>
  <si>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</si>
  <si>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</si>
  <si>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</si>
  <si>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</si>
  <si>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</si>
  <si>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</si>
  <si>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</si>
  <si>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</si>
  <si>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</si>
  <si>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</si>
  <si>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</si>
  <si>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</si>
  <si>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</si>
  <si>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</si>
  <si>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</si>
  <si>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</si>
  <si>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</si>
  <si>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</si>
  <si>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</si>
  <si>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</si>
  <si>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</si>
  <si>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</si>
  <si>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</si>
  <si>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</si>
  <si>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</si>
  <si>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</si>
  <si>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</si>
  <si>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</si>
  <si>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</si>
  <si>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</si>
  <si>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</si>
  <si>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</si>
  <si>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</si>
  <si>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</si>
  <si>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</si>
  <si>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</si>
  <si>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</si>
  <si>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</si>
  <si>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</si>
  <si>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</si>
  <si>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</si>
  <si>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</si>
  <si>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</si>
  <si>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</si>
  <si>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</si>
  <si>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</si>
  <si>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</si>
  <si>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</si>
  <si>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</si>
  <si>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</si>
  <si>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</si>
  <si>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</si>
  <si>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</si>
  <si>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</si>
  <si>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</si>
  <si>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</si>
  <si>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</si>
  <si>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</si>
  <si>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</si>
  <si>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</si>
  <si>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</si>
  <si>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</si>
  <si>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</si>
  <si>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</si>
  <si>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</si>
  <si>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</si>
  <si>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</si>
  <si>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</si>
  <si>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</si>
  <si>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</si>
  <si>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</si>
  <si>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</si>
  <si>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</si>
  <si>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</si>
  <si>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</si>
  <si>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</si>
  <si>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</si>
  <si>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</si>
  <si>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</si>
  <si>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</si>
  <si>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</si>
  <si>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</si>
  <si>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</si>
  <si>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</si>
  <si>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</si>
  <si>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</si>
  <si>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</si>
  <si>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</si>
  <si>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</si>
  <si>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</si>
  <si>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</si>
  <si>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</si>
  <si>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</si>
  <si>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</si>
  <si>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</si>
  <si>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</si>
  <si>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</si>
  <si>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</si>
  <si>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</si>
  <si>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</si>
  <si>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</si>
  <si>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</si>
  <si>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</si>
  <si>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</si>
  <si>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</si>
  <si>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</si>
  <si>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</si>
  <si>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</si>
  <si>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</si>
  <si>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</si>
  <si>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</si>
  <si>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</si>
  <si>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</si>
  <si>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</si>
  <si>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</si>
  <si>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</si>
  <si>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</si>
  <si>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</si>
  <si>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</si>
  <si>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</si>
  <si>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</si>
  <si>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</si>
  <si>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</si>
  <si>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</si>
  <si>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</si>
  <si>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</si>
  <si>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</si>
  <si>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</si>
  <si>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</si>
  <si>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</si>
  <si>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</si>
  <si>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</si>
  <si>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</si>
  <si>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</si>
  <si>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</si>
  <si>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</si>
  <si>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</si>
  <si>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</si>
  <si>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</si>
  <si>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</si>
  <si>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</si>
  <si>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</si>
  <si>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</si>
  <si>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</si>
  <si>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</si>
  <si>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</si>
  <si>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</si>
  <si>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</si>
  <si>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</si>
  <si>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</si>
  <si>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</si>
  <si>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</si>
  <si>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</si>
  <si>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</si>
  <si>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</si>
  <si>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</si>
  <si>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</si>
  <si>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</si>
  <si>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</si>
  <si>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</si>
  <si>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</si>
  <si>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</si>
  <si>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</si>
  <si>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</si>
  <si>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</si>
  <si>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</si>
  <si>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</si>
  <si>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</si>
  <si>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</si>
  <si>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</si>
  <si>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</si>
  <si>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</si>
  <si>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</si>
  <si>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</si>
  <si>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</si>
  <si>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</si>
  <si>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</si>
  <si>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</si>
  <si>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</si>
  <si>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</si>
  <si>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</si>
  <si>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</si>
  <si>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</si>
  <si>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</si>
  <si>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</si>
  <si>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</si>
  <si>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</si>
  <si>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</si>
  <si>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</si>
  <si>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</si>
  <si>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</si>
  <si>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</si>
  <si>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</si>
  <si>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</si>
  <si>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</si>
  <si>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</si>
  <si>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</si>
  <si>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</si>
  <si>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</si>
  <si>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</si>
  <si>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</si>
  <si>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</si>
  <si>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</si>
  <si>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</si>
  <si>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</si>
  <si>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</si>
  <si>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</si>
  <si>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</si>
  <si>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</si>
  <si>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</si>
  <si>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</si>
  <si>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</si>
  <si>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</si>
  <si>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</si>
  <si>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</si>
  <si>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</si>
  <si>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</si>
  <si>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</si>
  <si>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</si>
  <si>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</si>
  <si>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</si>
  <si>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</si>
  <si>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</si>
  <si>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</si>
  <si>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</si>
  <si>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</si>
  <si>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</si>
  <si>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</si>
  <si>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</si>
  <si>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</si>
  <si>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</si>
  <si>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</si>
  <si>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</si>
  <si>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</si>
  <si>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</si>
  <si>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</si>
  <si>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</si>
  <si>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</si>
  <si>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</si>
  <si>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</si>
  <si>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</si>
  <si>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</si>
  <si>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</si>
  <si>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</si>
  <si>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</si>
  <si>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</si>
  <si>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</si>
  <si>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</si>
  <si>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</si>
  <si>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</si>
  <si>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</si>
  <si>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</si>
  <si>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</si>
  <si>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</si>
  <si>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</si>
  <si>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</si>
  <si>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</si>
  <si>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</si>
  <si>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</si>
  <si>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</si>
  <si>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</si>
  <si>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</si>
  <si>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</si>
  <si>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</si>
  <si>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</si>
  <si>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</si>
  <si>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</si>
  <si>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</si>
  <si>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</si>
  <si>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</si>
  <si>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</si>
  <si>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</si>
  <si>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</si>
  <si>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</si>
  <si>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</si>
  <si>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</si>
  <si>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</si>
  <si>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</si>
  <si>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</si>
  <si>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</si>
  <si>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</si>
  <si>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</si>
  <si>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</si>
  <si>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</si>
  <si>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</si>
  <si>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</si>
  <si>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</si>
  <si>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</si>
  <si>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</si>
  <si>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</si>
  <si>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</si>
  <si>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</si>
  <si>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</si>
  <si>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</si>
  <si>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</si>
  <si>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</si>
  <si>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</si>
  <si>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</si>
  <si>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</si>
  <si>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</si>
  <si>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</si>
  <si>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</si>
  <si>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</si>
  <si>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</si>
  <si>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</si>
  <si>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</si>
  <si>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</si>
  <si>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</si>
  <si>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</si>
  <si>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</si>
  <si>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</si>
  <si>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</si>
  <si>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</si>
  <si>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</si>
  <si>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</si>
  <si>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</si>
  <si>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</si>
  <si>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</si>
  <si>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</si>
  <si>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</si>
  <si>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</si>
  <si>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</si>
  <si>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</si>
  <si>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</si>
  <si>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</si>
  <si>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</si>
  <si>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</si>
  <si>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</si>
  <si>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</si>
  <si>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</si>
  <si>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</si>
  <si>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</si>
  <si>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</si>
  <si>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</si>
  <si>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</si>
  <si>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</si>
  <si>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</si>
  <si>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</si>
  <si>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</si>
  <si>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</si>
  <si>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</si>
  <si>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</si>
  <si>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</si>
  <si>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</si>
  <si>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</si>
  <si>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</si>
  <si>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</si>
  <si>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</si>
  <si>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</si>
  <si>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</si>
  <si>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</si>
  <si>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</si>
  <si>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</si>
  <si>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</si>
  <si>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</si>
  <si>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</si>
  <si>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</si>
  <si>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</si>
  <si>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</si>
  <si>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</si>
  <si>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</si>
  <si>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</si>
  <si>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</si>
  <si>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</si>
  <si>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</si>
  <si>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</si>
  <si>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</si>
  <si>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</si>
  <si>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</si>
  <si>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</si>
  <si>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</si>
  <si>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</si>
  <si>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</si>
  <si>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</si>
  <si>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</si>
  <si>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</si>
  <si>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</si>
  <si>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</si>
  <si>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</si>
  <si>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</si>
  <si>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</si>
  <si>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</si>
  <si>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</si>
  <si>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</si>
  <si>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</si>
  <si>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</si>
  <si>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</si>
  <si>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</si>
  <si>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</si>
  <si>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</si>
  <si>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</si>
  <si>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</si>
  <si>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</si>
  <si>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</si>
  <si>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</si>
  <si>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</si>
  <si>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</si>
  <si>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</si>
  <si>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</si>
  <si>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</si>
  <si>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</si>
  <si>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</si>
  <si>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</si>
  <si>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</si>
  <si>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</si>
  <si>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</si>
  <si>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</si>
  <si>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</si>
  <si>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</si>
  <si>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</si>
  <si>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</si>
  <si>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</si>
  <si>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</si>
  <si>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</si>
  <si>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</si>
  <si>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</si>
  <si>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</si>
  <si>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</si>
  <si>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</si>
  <si>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</si>
  <si>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</si>
  <si>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</si>
  <si>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</si>
  <si>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</si>
  <si>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</si>
  <si>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</si>
  <si>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</si>
  <si>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</si>
  <si>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</si>
  <si>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</si>
  <si>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</si>
  <si>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</si>
  <si>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</si>
  <si>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</si>
  <si>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</si>
  <si>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</si>
  <si>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</si>
  <si>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</si>
  <si>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</si>
  <si>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</si>
  <si>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</si>
  <si>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</si>
  <si>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</si>
  <si>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</si>
  <si>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</si>
  <si>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</si>
  <si>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</si>
  <si>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</si>
  <si>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</si>
  <si>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</si>
  <si>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</si>
  <si>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</si>
  <si>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</si>
  <si>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</si>
  <si>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</si>
  <si>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</si>
  <si>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</si>
  <si>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</si>
  <si>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</si>
  <si>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</si>
  <si>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</si>
  <si>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</si>
  <si>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</si>
  <si>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</si>
  <si>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</si>
  <si>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</si>
  <si>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</si>
  <si>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</si>
  <si>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</si>
  <si>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</si>
  <si>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</si>
  <si>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</si>
  <si>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</si>
  <si>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</si>
  <si>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</si>
  <si>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</si>
  <si>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</si>
  <si>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</si>
  <si>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</si>
  <si>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</si>
  <si>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</si>
  <si>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</si>
  <si>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</si>
  <si>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</si>
  <si>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</si>
  <si>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</si>
  <si>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</si>
  <si>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</si>
  <si>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</si>
  <si>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</si>
  <si>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</si>
  <si>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</si>
  <si>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</si>
  <si>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</si>
  <si>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</si>
  <si>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</si>
  <si>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</si>
  <si>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</si>
  <si>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</si>
  <si>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</si>
  <si>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</si>
  <si>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</si>
  <si>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</si>
  <si>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</si>
  <si>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</si>
  <si>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</si>
  <si>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</si>
  <si>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</si>
  <si>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</si>
  <si>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</si>
  <si>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</si>
  <si>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</si>
  <si>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</si>
  <si>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</si>
  <si>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</si>
  <si>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</si>
  <si>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</si>
  <si>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</si>
  <si>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</si>
  <si>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</si>
  <si>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</si>
  <si>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</si>
  <si>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</si>
  <si>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</si>
  <si>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</si>
  <si>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</si>
  <si>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</si>
  <si>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</si>
  <si>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</si>
  <si>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</si>
  <si>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</si>
  <si>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</si>
  <si>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</si>
  <si>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</si>
  <si>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</si>
  <si>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</si>
  <si>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</si>
  <si>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</si>
  <si>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</si>
  <si>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</si>
  <si>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</si>
  <si>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</si>
  <si>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</si>
  <si>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</si>
  <si>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</si>
  <si>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</si>
  <si>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</si>
  <si>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</si>
  <si>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</si>
  <si>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</si>
  <si>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</si>
  <si>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</si>
  <si>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</si>
  <si>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</si>
  <si>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</si>
  <si>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</si>
  <si>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</si>
  <si>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</si>
  <si>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</si>
  <si>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</si>
  <si>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</si>
  <si>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</si>
  <si>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</si>
  <si>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</si>
  <si>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</si>
  <si>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</si>
  <si>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</si>
  <si>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</si>
  <si>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</si>
  <si>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</si>
  <si>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</si>
  <si>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</si>
  <si>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</si>
  <si>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</si>
  <si>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</si>
  <si>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</si>
  <si>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</si>
  <si>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</si>
  <si>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</si>
  <si>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</si>
  <si>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</si>
  <si>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</si>
  <si>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</si>
  <si>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</si>
  <si>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</si>
  <si>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</si>
  <si>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</si>
  <si>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</si>
  <si>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</si>
  <si>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</si>
  <si>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</si>
  <si>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</si>
  <si>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</si>
  <si>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</si>
  <si>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</si>
  <si>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</si>
  <si>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</si>
  <si>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</si>
  <si>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</si>
  <si>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</si>
  <si>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</si>
  <si>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</si>
  <si>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</si>
  <si>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</si>
  <si>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</si>
  <si>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</si>
  <si>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</si>
  <si>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</si>
  <si>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</si>
  <si>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</si>
  <si>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</si>
  <si>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</si>
  <si>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</si>
  <si>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</si>
  <si>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</si>
  <si>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</si>
  <si>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</si>
  <si>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</si>
  <si>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</si>
  <si>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</si>
  <si>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</si>
  <si>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</si>
  <si>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</si>
  <si>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</si>
  <si>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</si>
  <si>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</si>
  <si>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</si>
  <si>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</si>
  <si>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</si>
  <si>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</si>
  <si>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</si>
  <si>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</si>
  <si>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</si>
  <si>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</si>
  <si>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</si>
  <si>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</si>
  <si>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</si>
  <si>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</si>
  <si>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</si>
  <si>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</si>
  <si>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</si>
  <si>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</si>
  <si>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</si>
  <si>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</si>
  <si>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</si>
  <si>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</si>
  <si>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</si>
  <si>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</si>
  <si>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</si>
  <si>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</si>
  <si>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</si>
  <si>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</si>
  <si>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</si>
  <si>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</si>
  <si>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</si>
  <si>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</si>
  <si>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</si>
  <si>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</si>
  <si>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</si>
  <si>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</si>
  <si>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</si>
  <si>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</si>
  <si>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</si>
  <si>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</si>
  <si>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</si>
  <si>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</si>
  <si>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</si>
  <si>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</si>
  <si>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</si>
  <si>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</si>
  <si>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</si>
  <si>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</si>
  <si>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</si>
  <si>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</si>
  <si>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</si>
  <si>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</si>
  <si>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</si>
  <si>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</si>
  <si>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</si>
  <si>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</si>
  <si>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</si>
  <si>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</si>
  <si>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</si>
  <si>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</si>
  <si>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</si>
  <si>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</si>
  <si>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</si>
  <si>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</si>
  <si>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</si>
  <si>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</si>
  <si>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</si>
  <si>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</si>
  <si>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</si>
  <si>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</si>
  <si>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</si>
  <si>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</si>
  <si>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</si>
  <si>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</si>
  <si>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</si>
  <si>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</si>
  <si>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</si>
  <si>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</si>
  <si>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</si>
  <si>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</si>
  <si>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</si>
  <si>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</si>
  <si>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</si>
  <si>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</si>
  <si>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</si>
  <si>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</si>
  <si>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</si>
  <si>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</si>
  <si>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</si>
  <si>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</si>
  <si>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</si>
  <si>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</si>
  <si>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</si>
  <si>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</si>
  <si>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</si>
  <si>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</si>
  <si>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</si>
  <si>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</si>
  <si>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</si>
  <si>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</si>
  <si>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</si>
  <si>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</si>
  <si>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</si>
  <si>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</si>
  <si>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</si>
  <si>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</si>
  <si>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</si>
  <si>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</si>
  <si>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</si>
  <si>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</si>
  <si>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</si>
  <si>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</si>
  <si>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</si>
  <si>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</si>
  <si>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</si>
  <si>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</si>
  <si>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</si>
  <si>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</si>
  <si>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</si>
  <si>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</si>
  <si>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</si>
  <si>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</si>
  <si>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</si>
  <si>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</si>
  <si>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</si>
  <si>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</si>
  <si>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</si>
  <si>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</si>
  <si>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</si>
  <si>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</si>
  <si>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</si>
  <si>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</si>
  <si>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</si>
  <si>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</si>
  <si>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</si>
  <si>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</si>
  <si>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</si>
  <si>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</si>
  <si>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</si>
  <si>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</si>
  <si>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</si>
  <si>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</si>
  <si>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</si>
  <si>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</si>
  <si>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</si>
  <si>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</si>
  <si>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</si>
  <si>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</si>
  <si>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</si>
  <si>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</si>
  <si>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</si>
  <si>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</si>
  <si>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</si>
  <si>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</si>
  <si>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</si>
  <si>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</si>
  <si>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</si>
  <si>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</si>
  <si>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</si>
  <si>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</si>
  <si>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</si>
  <si>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</si>
  <si>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</si>
  <si>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</si>
  <si>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</si>
  <si>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</si>
  <si>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</si>
  <si>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</si>
  <si>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</si>
  <si>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</si>
  <si>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</si>
  <si>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</si>
  <si>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</si>
  <si>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</si>
  <si>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</si>
  <si>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</si>
  <si>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</si>
  <si>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</si>
  <si>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</si>
  <si>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</si>
  <si>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</si>
  <si>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</si>
  <si>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</si>
  <si>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</si>
  <si>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</si>
  <si>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</si>
  <si>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</si>
  <si>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</si>
  <si>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</si>
  <si>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</si>
  <si>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</si>
  <si>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</si>
  <si>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</si>
  <si>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</si>
  <si>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</si>
  <si>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</si>
  <si>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</si>
  <si>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</si>
  <si>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</si>
  <si>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</si>
  <si>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</si>
  <si>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</si>
  <si>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</si>
  <si>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</si>
  <si>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</si>
  <si>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</si>
  <si>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</si>
  <si>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</si>
  <si>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</si>
  <si>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</si>
  <si>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</si>
  <si>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</si>
  <si>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</si>
  <si>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</si>
  <si>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</si>
  <si>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</si>
  <si>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</si>
  <si>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</si>
  <si>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</si>
  <si>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</si>
  <si>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</si>
  <si>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</si>
  <si>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</si>
  <si>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</si>
  <si>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</si>
  <si>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</si>
  <si>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</si>
  <si>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</si>
  <si>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</si>
  <si>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</si>
  <si>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</si>
  <si>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</si>
  <si>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</si>
  <si>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</si>
  <si>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</si>
  <si>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</si>
  <si>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</si>
  <si>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</si>
  <si>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</si>
  <si>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</si>
  <si>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</si>
  <si>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</si>
  <si>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</si>
  <si>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</si>
  <si>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</si>
  <si>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</si>
  <si>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</si>
  <si>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</si>
  <si>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</si>
  <si>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</si>
  <si>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</si>
  <si>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</si>
  <si>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</si>
  <si>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</si>
  <si>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</si>
  <si>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</si>
  <si>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</si>
  <si>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</si>
  <si>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</si>
  <si>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</si>
  <si>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</si>
  <si>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</si>
  <si>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</si>
  <si>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</si>
  <si>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</si>
  <si>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</si>
  <si>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</si>
  <si>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</si>
  <si>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</si>
  <si>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</si>
  <si>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</si>
  <si>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</si>
  <si>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</si>
  <si>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</si>
  <si>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</si>
  <si>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</si>
  <si>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</si>
  <si>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</si>
  <si>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</si>
  <si>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</si>
  <si>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</si>
  <si>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</si>
  <si>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</si>
  <si>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</si>
  <si>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</si>
  <si>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</si>
  <si>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</si>
  <si>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</si>
  <si>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</si>
  <si>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</si>
  <si>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</si>
  <si>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</si>
  <si>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</si>
  <si>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</si>
  <si>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</si>
  <si>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</si>
  <si>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</si>
  <si>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</si>
  <si>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</si>
  <si>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</si>
  <si>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</si>
  <si>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</si>
  <si>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</si>
  <si>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</si>
  <si>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</si>
  <si>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</si>
  <si>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</si>
  <si>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</si>
  <si>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</si>
  <si>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</si>
  <si>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</si>
  <si>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</si>
  <si>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</si>
  <si>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</si>
  <si>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</si>
  <si>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</si>
  <si>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</si>
  <si>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</si>
  <si>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</si>
  <si>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</si>
  <si>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</si>
  <si>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</si>
  <si>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</si>
  <si>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</si>
  <si>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</si>
  <si>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</si>
  <si>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</si>
  <si>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</si>
  <si>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</si>
  <si>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</si>
  <si>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</si>
  <si>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</si>
  <si>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</si>
  <si>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</si>
  <si>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</si>
  <si>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</si>
  <si>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</si>
  <si>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</si>
  <si>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</si>
  <si>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</si>
  <si>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</si>
  <si>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</si>
  <si>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</si>
  <si>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</si>
  <si>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</si>
  <si>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</si>
  <si>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</si>
  <si>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</si>
  <si>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</si>
  <si>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</si>
  <si>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</si>
  <si>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</si>
  <si>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</si>
  <si>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</si>
  <si>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</si>
  <si>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</si>
  <si>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</si>
  <si>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</si>
  <si>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</si>
  <si>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</si>
  <si>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</si>
  <si>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</si>
  <si>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</si>
  <si>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</si>
  <si>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</si>
  <si>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</si>
  <si>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</si>
  <si>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</si>
  <si>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</si>
  <si>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</si>
  <si>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</si>
  <si>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</si>
  <si>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</si>
  <si>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</si>
  <si>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</si>
  <si>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</si>
  <si>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</si>
  <si>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</si>
  <si>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</si>
  <si>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</si>
  <si>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</si>
  <si>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</si>
  <si>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</si>
  <si>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</si>
  <si>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</si>
  <si>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</si>
  <si>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</si>
  <si>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</si>
  <si>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</si>
  <si>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</si>
  <si>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</si>
  <si>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</si>
  <si>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</si>
  <si>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</si>
  <si>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</si>
  <si>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</si>
  <si>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</si>
  <si>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</si>
  <si>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</si>
  <si>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</si>
  <si>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</si>
  <si>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</si>
  <si>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</si>
  <si>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</si>
  <si>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</si>
  <si>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</si>
  <si>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</si>
  <si>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</si>
  <si>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</si>
  <si>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</si>
  <si>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</si>
  <si>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</si>
  <si>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</si>
  <si>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</si>
  <si>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</si>
  <si>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</si>
  <si>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</si>
  <si>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</si>
  <si>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</si>
  <si>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</si>
  <si>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</si>
  <si>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</si>
  <si>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</si>
  <si>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</si>
  <si>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</si>
  <si>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</si>
  <si>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</si>
  <si>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</si>
  <si>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</si>
  <si>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</si>
  <si>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</si>
  <si>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</si>
  <si>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</si>
  <si>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</si>
  <si>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</si>
  <si>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</si>
  <si>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</si>
  <si>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</si>
  <si>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</si>
  <si>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</si>
  <si>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</si>
  <si>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</si>
  <si>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</si>
  <si>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</si>
  <si>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</si>
  <si>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</si>
  <si>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</si>
  <si>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</si>
  <si>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</si>
  <si>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</si>
  <si>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</si>
  <si>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</si>
  <si>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</si>
  <si>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</si>
  <si>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</si>
  <si>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</si>
  <si>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</si>
  <si>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</si>
  <si>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</si>
  <si>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</si>
  <si>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</si>
  <si>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</si>
  <si>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</si>
  <si>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</si>
  <si>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</si>
  <si>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</si>
  <si>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</si>
  <si>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</si>
  <si>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</si>
  <si>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</si>
  <si>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</si>
  <si>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</si>
  <si>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</si>
  <si>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</si>
  <si>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</si>
  <si>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</si>
  <si>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</si>
  <si>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</si>
  <si>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</si>
  <si>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</si>
  <si>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</si>
  <si>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</si>
  <si>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</si>
  <si>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</si>
  <si>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</si>
  <si>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</si>
  <si>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</si>
  <si>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</si>
  <si>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</si>
  <si>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</si>
  <si>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</si>
  <si>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</si>
  <si>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</si>
  <si>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</si>
  <si>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</si>
  <si>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</si>
  <si>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</si>
  <si>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</si>
  <si>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</si>
  <si>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</si>
  <si>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</si>
  <si>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</si>
  <si>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</si>
  <si>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</si>
  <si>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</si>
  <si>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</si>
  <si>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</si>
  <si>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</si>
  <si>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</si>
  <si>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</si>
  <si>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</si>
  <si>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</si>
  <si>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</si>
  <si>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</si>
  <si>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</si>
  <si>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</si>
  <si>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</si>
  <si>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</si>
  <si>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</si>
  <si>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</si>
  <si>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</si>
  <si>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</si>
  <si>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</si>
  <si>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</si>
  <si>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</si>
  <si>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</si>
  <si>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</si>
  <si>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</si>
  <si>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</si>
  <si>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</si>
  <si>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</si>
  <si>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</si>
  <si>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</si>
  <si>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</si>
  <si>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</si>
  <si>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</si>
  <si>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</si>
  <si>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</si>
  <si>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</si>
  <si>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</si>
  <si>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</si>
  <si>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</si>
  <si>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</si>
  <si>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</si>
  <si>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</si>
  <si>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</si>
  <si>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</si>
  <si>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</si>
  <si>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</si>
  <si>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</si>
  <si>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</si>
  <si>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</si>
  <si>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</si>
  <si>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</si>
  <si>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</si>
  <si>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</si>
  <si>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</si>
  <si>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</si>
  <si>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</si>
  <si>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</si>
  <si>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</si>
  <si>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</si>
  <si>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</si>
  <si>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</si>
  <si>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</si>
  <si>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</si>
  <si>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</si>
  <si>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</si>
  <si>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</si>
  <si>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</si>
  <si>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</si>
  <si>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</si>
  <si>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</si>
  <si>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</si>
  <si>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</si>
  <si>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</si>
  <si>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</si>
  <si>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</si>
  <si>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</si>
  <si>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</si>
  <si>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</si>
  <si>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</si>
  <si>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</si>
  <si>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</si>
  <si>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</si>
  <si>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</si>
  <si>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</si>
  <si>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</si>
  <si>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</si>
  <si>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</si>
  <si>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</si>
  <si>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</si>
  <si>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</si>
  <si>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</si>
  <si>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</si>
  <si>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</si>
  <si>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</si>
  <si>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</si>
  <si>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</si>
  <si>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</si>
  <si>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</si>
  <si>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</si>
  <si>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</si>
  <si>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</si>
  <si>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</si>
  <si>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</si>
  <si>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</si>
  <si>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</si>
  <si>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</si>
  <si>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</si>
  <si>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</si>
  <si>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</si>
  <si>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</si>
  <si>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</si>
  <si>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</si>
  <si>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</si>
  <si>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</si>
  <si>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</si>
  <si>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</si>
  <si>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</si>
  <si>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</si>
  <si>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</si>
  <si>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</si>
  <si>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</si>
  <si>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</si>
  <si>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</si>
  <si>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</si>
  <si>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</si>
  <si>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</si>
  <si>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</si>
  <si>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</si>
  <si>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</si>
  <si>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</si>
  <si>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</si>
  <si>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</si>
  <si>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</si>
  <si>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</si>
  <si>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</si>
  <si>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</si>
  <si>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</si>
  <si>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</si>
  <si>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</si>
  <si>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</si>
  <si>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</si>
  <si>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</si>
  <si>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</si>
  <si>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</si>
  <si>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</si>
  <si>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</si>
  <si>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</si>
  <si>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</si>
  <si>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</si>
  <si>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</si>
  <si>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</si>
  <si>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</si>
  <si>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</si>
  <si>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</si>
  <si>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</si>
  <si>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</si>
  <si>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</si>
  <si>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</si>
  <si>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</si>
  <si>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</si>
  <si>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</si>
  <si>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</si>
  <si>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</si>
  <si>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</si>
  <si>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</si>
  <si>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</si>
  <si>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</si>
  <si>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</si>
  <si>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</si>
  <si>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</si>
  <si>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</si>
  <si>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</si>
  <si>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</si>
  <si>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</si>
  <si>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</si>
  <si>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</si>
  <si>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</si>
  <si>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</si>
  <si>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</si>
  <si>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</si>
  <si>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</si>
  <si>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</si>
  <si>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</si>
  <si>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</si>
  <si>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</si>
  <si>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</si>
  <si>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</si>
  <si>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</si>
  <si>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</si>
  <si>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</si>
  <si>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</si>
  <si>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</si>
  <si>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</si>
  <si>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</si>
  <si>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</si>
  <si>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</si>
  <si>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</si>
  <si>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</si>
  <si>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</si>
  <si>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</si>
  <si>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</si>
  <si>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</si>
  <si>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</si>
  <si>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</si>
  <si>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</si>
  <si>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</si>
  <si>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</si>
  <si>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</si>
  <si>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</si>
  <si>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</si>
  <si>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</si>
  <si>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</si>
  <si>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</si>
  <si>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</si>
  <si>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</si>
  <si>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</si>
  <si>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</si>
  <si>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</si>
  <si>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</si>
  <si>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</si>
  <si>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</si>
  <si>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</si>
  <si>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</si>
  <si>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</si>
  <si>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</si>
  <si>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</si>
  <si>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</si>
  <si>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</si>
  <si>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</si>
  <si>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</si>
  <si>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</si>
  <si>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</si>
  <si>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</si>
  <si>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</si>
  <si>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</si>
  <si>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</si>
  <si>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</si>
  <si>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</si>
  <si>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</si>
  <si>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</si>
  <si>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</si>
  <si>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</si>
  <si>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</si>
  <si>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</si>
  <si>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</si>
  <si>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</si>
  <si>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</si>
  <si>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</si>
  <si>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</si>
  <si>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</si>
  <si>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</si>
  <si>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</si>
  <si>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</si>
  <si>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</si>
  <si>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</si>
  <si>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</si>
  <si>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</si>
  <si>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</si>
  <si>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</si>
  <si>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</si>
  <si>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</si>
  <si>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</si>
  <si>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</si>
  <si>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</si>
  <si>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</si>
  <si>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</si>
  <si>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</si>
  <si>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</si>
  <si>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</si>
  <si>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</si>
  <si>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</si>
  <si>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</si>
  <si>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</si>
  <si>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</si>
  <si>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</si>
  <si>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</si>
  <si>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</si>
  <si>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</si>
  <si>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</si>
  <si>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</si>
  <si>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</si>
  <si>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</si>
  <si>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</si>
  <si>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</si>
  <si>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</si>
  <si>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</si>
  <si>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</si>
  <si>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</si>
  <si>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</si>
  <si>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</si>
  <si>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</si>
  <si>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</si>
  <si>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</si>
  <si>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</si>
  <si>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</si>
  <si>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</si>
  <si>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</si>
  <si>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</si>
  <si>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</si>
  <si>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</si>
  <si>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</si>
  <si>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</si>
  <si>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</si>
  <si>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</si>
  <si>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</si>
  <si>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</si>
  <si>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</si>
  <si>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</si>
  <si>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</si>
  <si>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</si>
  <si>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</si>
  <si>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</si>
  <si>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</si>
  <si>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</si>
  <si>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</si>
  <si>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</si>
  <si>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</si>
  <si>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</si>
  <si>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</si>
  <si>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</si>
  <si>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PCM-20251011-00001896</t>
  </si>
  <si>
    <t xml:space="preserve">M team at site and disconnect 5G due to load issue as site Running on PG </t>
  </si>
  <si>
    <t xml:space="preserve"> PCM-20250215-00000830 </t>
  </si>
  <si>
    <t>LTE site still down and  site located in aramco area access issue need special permission</t>
  </si>
  <si>
    <t xml:space="preserve"> PCM-20251011-00001675 </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</si>
  <si>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</si>
  <si>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</si>
  <si>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</si>
  <si>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</si>
  <si>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</si>
  <si>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</si>
  <si>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</si>
  <si>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</si>
  <si>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</si>
  <si>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</si>
  <si>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</si>
  <si>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</si>
  <si>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</si>
  <si>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PCM-20251011-00001599</t>
  </si>
  <si>
    <t>5G_Cell flapping due to module issue  // 60 MINS</t>
  </si>
  <si>
    <t>PCM-20251011-00001582</t>
  </si>
  <si>
    <t>ETA 20 mins</t>
  </si>
  <si>
    <t>PCM-20251011-00001760</t>
  </si>
  <si>
    <t>ETA 40 mins</t>
  </si>
  <si>
    <t>PCM-20251011-00001757</t>
  </si>
  <si>
    <t xml:space="preserve"> team will check after AHM2028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</si>
</sst>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9" totalsRowShown="0" headerRowDxfId="174" dataDxfId="173" headerRowBorderDxfId="171" tableBorderDxfId="172" totalsRowBorderDxfId="170">
  <autoFilter ref="A1:L4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1" totalsRowShown="0" headerRowDxfId="15" dataDxfId="14" headerRowBorderDxfId="12" tableBorderDxfId="13">
  <autoFilter ref="A1:L1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278.87992685184872</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1.3705981481471099</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0.76780879629222909</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45941.828352777775</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45941.828352777775</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45941.828352777775</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45941.828352777775</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45941.828352777775</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45941.828352777775</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45941.828352777775</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45941.828352777775</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45941.828352777775</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45941.828352777775</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45941.828352777775</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45941.828352777775</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45941.828352777775</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45941.828352777775</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45941.828352777775</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45941.828352777775</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45941.828352777775</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45941.828352777775</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45941.828352777775</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45941.828352777775</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45941.828352777775</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45941.828352777775</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45941.828352777775</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45941.828352777775</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45941.828352777775</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45941.828352777775</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45941.828352777775</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45941.828352777775</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45941.828352777775</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45941.828352777775</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45941.828352777775</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45941.828352777775</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45941.828352777775</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45941.828352777775</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45941.828352777775</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45941.828352777775</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45941.828352777775</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45941.828352777775</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45941.828352777775</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45941.828352777775</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45941.828352777775</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45941.828352777775</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45941.828352777775</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45941.828352777775</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45941.828352777775</v>
      </c>
      <c r="H49" s="141"/>
      <c r="I49" s="139" t="str">
        <f>IFERROR(VLOOKUP(D49,DB!A:F,6,0),"")</f>
        <v/>
      </c>
      <c r="J49" s="62" t="str">
        <f>IFERROR(VLOOKUP(D49,DB!A:G,7,0),"")</f>
        <v/>
      </c>
      <c r="K49" s="143"/>
      <c r="L49" s="144" t="str">
        <f>IFERROR(VLOOKUP(D49,DB!A:I,9,0),"")</f>
        <v/>
      </c>
      <c r="M49" s="67"/>
      <c r="N49" s="67"/>
      <c r="O49" s="67"/>
    </row>
  </sheetData>
  <customSheetViews>
    <customSheetView guid="{F6042A99-DD27-4453-835D-0834D95730CC}" filter="1" showAutoFilter="1">
      <pageMargins left="0" right="0" top="0" bottom="0" header="0" footer="0"/>
      <autoFilter ref="B1:M1" xr:uid="{8B38C56F-6882-48C2-A2EA-E5A24D19578B}"/>
    </customSheetView>
  </customSheetViews>
  <dataValidations count="2">
    <dataValidation allowBlank="1" showInputMessage="1" showErrorMessage="1" sqref="E1" xr:uid="{5DBA255D-CDD9-49FB-AD3C-AF70AB4EE696}"/>
    <dataValidation type="list" allowBlank="1" showInputMessage="1" showErrorMessage="1" sqref="E2:E4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A6" sqref="A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135.10126944444346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116.82851481481339</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45941.828352777775</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0.13020462962595047</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9.8954629625950474E-2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45941.828352777775</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45941.828352777775</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45941.828352777775</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45941.828352777775</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45941.828352777775</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45941.828352777775</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45941.828352777775</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45941.828352777775</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45941.828352777775</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45941.828352777775</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45941.828352777775</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45941.828352777775</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45941.828352777775</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45941.828352777775</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45941.828352777775</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45941.828352777775</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45941.828352777775</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45941.828352777775</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45941.828352777775</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45941.828352777775</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45941.828352777775</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45941.828352777775</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45941.828352777775</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45941.828352777775</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45941.828352777775</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45941.828352777775</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45941.828352777775</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45941.828352777775</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45941.828352777775</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45941.828352777775</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45941.828352777775</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45941.828352777775</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45941.828352777775</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45941.828352777775</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45941.828352777775</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45941.828352777775</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45941.828352777775</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45941.828352777775</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45941.828352777775</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45941.828352777775</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45941.828352777775</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45941.828352777775</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45941.828352777775</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45941.828352777775</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45941.828352777775</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45941.828352777775</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45941.828352777775</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45941.828352777775</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45941.828352777775</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45941.828352777775</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45941.828352777775</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45941.828352777775</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45941.828352777775</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45941.828352777775</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45941.828352777775</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45941.828352777775</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45941.828352777775</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45941.828352777775</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45941.828352777775</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45941.828352777775</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45941.828352777775</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45941.828352777775</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45941.828352777775</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45941.828352777775</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45941.828352777775</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45941.828352777775</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45941.828352777775</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45941.828352777775</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45941.828352777775</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45941.828352777775</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45941.828352777775</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45941.828352777775</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45941.828352777775</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45941.828352777775</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45941.828352777775</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45941.828352777775</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45941.828352777775</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45941.828352777775</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45941.828352777775</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45941.828352777775</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45941.828352777775</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45941.828352777775</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45941.828352777775</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45941.828352777775</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45941.828352777775</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45941.828352777775</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45941.828352777775</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45941.828352777775</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45941.828352777775</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45941.828352777775</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45941.828352777775</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45941.828352777775</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45941.828352777775</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45941.828352777775</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45941.828352777775</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45941.828352777775</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45941.828352777775</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45941.828352777775</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45941.828352777775</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45941.828352777775</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45941.828352777775</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45941.828352777775</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45941.828352777775</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45941.828352777775</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45941.828352777775</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45941.828352777775</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45941.828352777775</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45941.828352777775</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45941.828352777775</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45941.828352777775</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45941.828352777775</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45941.828352777775</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45941.828352777775</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45941.828352777775</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45941.828352777775</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45941.828352777775</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45941.828352777775</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45941.828352777775</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45941.828352777775</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45941.828352777775</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45941.828352777775</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45941.828352777775</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45941.828352777775</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45941.828352777775</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45941.828352777775</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45941.828352777775</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45941.828352777775</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45941.828352777775</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45941.828352777775</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45941.828352777775</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45941.828352777775</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45941.828352777775</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45941.828352777775</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45941.828352777775</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45941.828352777775</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45941.828352777775</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45941.828352777775</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45941.828352777775</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45941.828352777775</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45941.828352777775</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45941.828352777775</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45941.828352777775</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45941.828352777775</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45941.828352777775</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45941.828352777775</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45941.828352777775</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45941.828352777775</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45941.828352777775</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45941.828352777775</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45941.828352777775</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45941.828352777775</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45941.828352777775</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45941.828352777775</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45941.828352777775</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45941.828352777775</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45941.828352777775</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45941.828352777775</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45941.828352777775</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v>0</v>
      </c>
      <c r="D2" s="18" t="s">
        <v>23498</v>
      </c>
      <c r="E2" s="18" t="s">
        <v>38964</v>
      </c>
      <c r="F2" s="20">
        <v>45941.803067129629</v>
      </c>
      <c r="G2" s="21">
        <f t="shared" ref="G2:G16" ca="1" si="0">IFERROR(NOW()-F2,"-")</f>
        <v>2.5285648145654704E-2</v>
      </c>
      <c r="H2" s="22">
        <v>45941.803067129629</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45941.828352777775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45941.828352777775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45941.828352777775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45941.828352777775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45941.828352777775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45941.828352777775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45941.828352777775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45941.828352777775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45941.828352777775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45941.828352777775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45941.828352777775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45941.828352777775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45941.828352777775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45941.828352777775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45941.828352777775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45941.828352777775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45941.828352777775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45941.828352777775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45941.828352777775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45941.828352777775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45941.828352777775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45941.828352777775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45941.828352777775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45941.828352777775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45941.828352777775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45941.828352777775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45941.828352777775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45941.828352777775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45941.828352777775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45941.828352777775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45941.828352777775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45941.828352777775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45941.828352777775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45941.828352777775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45941.828352777775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45941.828352777775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45941.828352777775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45941.828352777775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45941.828352777775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45941.828352777775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45941.828352777775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45941.828352777775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45941.828352777775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45941.828352777775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45941.828352777775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45941.828352777775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45941.828352777775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45941.828352777775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45941.828352777775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45941.828352777775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45941.828352777775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45941.828352777775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45941.828352777775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45941.828352777775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45941.828352777775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45941.828352777775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45941.828352777775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45941.828352777775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45941.828352777775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45941.828352777775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45941.828352777775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45941.828352777775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45941.828352777775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45941.828352777775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45941.828352777775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45941.828352777775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45941.828352777775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45941.828352777775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45941.828352777775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45941.828352777775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45941.828352777775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45941.828352777775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45941.828352777775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45941.828352777775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45941.828352777775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45941.828352777775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45941.828352777775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45941.828352777775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45941.828352777775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45941.828352777775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45941.828352777775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45941.828352777775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45941.828352777775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45941.828352777775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45941.828352777775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45941.828352777775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45941.828352777775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45941.828352777775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45941.828352777775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45941.828352777775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45941.828352777775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45941.828352777775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45941.828352777775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45941.828352777775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45941.828352777775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45941.828352777775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45941.828352777775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45941.828352777775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45941.828352777775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45941.828352777775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45941.828352777775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45941.828352777775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45941.828352777775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45941.828352777775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45941.828352777775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45941.828352777775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45941.828352777775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45941.828352777775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45941.828352777775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45941.828352777775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45941.828352777775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45941.828352777775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45941.828352777775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45941.828352777775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45941.828352777775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45941.828352777775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45941.828352777775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45941.828352777775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45941.828352777775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45941.828352777775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45941.828352777775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45941.828352777775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45941.828352777775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45941.828352777775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45941.828352777775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45941.828352777775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45941.828352777775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45941.828352777775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45941.828352777775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45941.828352777775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45941.828352777775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45941.828352777775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45941.828352777775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45941.828352777775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45941.828352777775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45941.828352777775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45941.828352777775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45941.828352777775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45941.828352777775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45941.828352777775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45941.828352777775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45941.828352777775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45941.828352777775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45941.828352777775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45941.828352777775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45941.828352777775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45941.828352777775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45941.828352777775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45941.828352777775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45941.828352777775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45941.828352777775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45941.828352777775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45941.828352777775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45941.828352777775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45941.828352777775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45941.828352777775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45941.828352777775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45941.828352777775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45941.828352777775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45941.828352777775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45941.828352777775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45941.828352777775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45941.828352777775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45941.828352777775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45941.828352777775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45941.828352777775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45941.828352777775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45941.828352777775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45941.828352777775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45941.828352777775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45941.828352777775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45941.828352777775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45941.828352777775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45941.828352777775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45941.828352777775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45941.828352777775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45941.828352777775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45941.828352777775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45941.828352777775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45941.828352777775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45941.828352777775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45941.828352777775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45941.828352777775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45941.828352777775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45941.828352777775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45941.828352777775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45941.828352777775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45941.828352777775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45941.828352777775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45941.828352777775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45941.828352777775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45941.828352777775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45941.828352777775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45941.828352777775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45941.828352777775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45941.828352777775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45941.828352777775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45941.828352777775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45941.828352777775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45941.828352777775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45941.828352777775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45941.828352777775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45941.828352777775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45941.828352777775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45941.828352777775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45941.828352777775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45941.828352777775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45941.828352777775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45941.828352777775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45941.828352777775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45941.828352777775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45941.828352777775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45941.828352777775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45941.828352777775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45941.828352777775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45941.828352777775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45941.828352777775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45941.828352777775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45941.828352777775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45941.828352777775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45941.828352777775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45941.828352777775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45941.828352777775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45941.828352777775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45941.828352777775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45941.828352777775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45941.828352777775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45941.828352777775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45941.828352777775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45941.828352777775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45941.828352777775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45941.828352777775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45941.828352777775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45941.828352777775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45941.828352777775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45941.828352777775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45941.828352777775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45941.828352777775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45941.828352777775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45941.828352777775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45941.828352777775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45941.828352777775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45941.828352777775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45941.828352777775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45941.828352777775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45941.828352777775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45941.828352777775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45941.828352777775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45941.828352777775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45941.828352777775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45941.828352777775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45941.828352777775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45941.828352777775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45941.828352777775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45941.828352777775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45941.828352777775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45941.828352777775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45941.828352777775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45941.828352777775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45941.828352777775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45941.828352777775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45941.828352777775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45941.828352777775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45941.828352777775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45941.828352777775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45941.828352777775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45941.828352777775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45941.828352777775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45941.828352777775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45941.828352777775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45941.828352777775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45941.828352777775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45941.828352777775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45941.828352777775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45941.828352777775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45941.828352777775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45941.828352777775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45941.828352777775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45941.828352777775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45941.828352777775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45941.828352777775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45941.828352777775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45941.828352777775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45941.828352777775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45941.828352777775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45941.828352777775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45941.828352777775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45941.828352777775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45941.828352777775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45941.828352777775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45941.828352777775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45941.828352777775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45941.828352777775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45941.828352777775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45941.828352777775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45941.828352777775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45941.828352777775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45941.828352777775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45941.828352777775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45941.828352777775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45941.828352777775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45941.828352777775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45941.828352777775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45941.828352777775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45941.828352777775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45941.828352777775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45941.828352777775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45941.828352777775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45941.828352777775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45941.828352777775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45941.828352777775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45941.828352777775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45941.828352777775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45941.828352777775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45941.828352777775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45941.828352777775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45941.828352777775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45941.828352777775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45941.828352777775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45941.828352777775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45941.828352777775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45941.828352777775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45941.828352777775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45941.828352777775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45941.828352777775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45941.828352777775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45941.828352777775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45941.828352777775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45941.828352777775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45941.828352777775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45941.828352777775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45941.828352777775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45941.828352777775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45941.828352777775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45941.828352777775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45941.828352777775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45941.828352777775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45941.828352777775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45941.828352777775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45941.828352777775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45941.828352777775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45941.828352777775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45941.828352777775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45941.828352777775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45941.828352777775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45941.828352777775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45941.828352777775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45941.828352777775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45941.828352777775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45941.828352777775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45941.828352777775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45941.828352777775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45941.828352777775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45941.828352777775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45941.828352777775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45941.828352777775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45941.828352777775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45941.828352777775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45941.828352777775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45941.828352777775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45941.828352777775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45941.828352777775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45941.828352777775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45941.828352777775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45941.828352777775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45941.828352777775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45941.828352777775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45941.828352777775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45941.828352777775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45941.828352777775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45941.828352777775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45941.828352777775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45941.828352777775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45941.828352777775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45941.828352777775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45941.828352777775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45941.828352777775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45941.828352777775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45941.828352777775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45941.828352777775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45941.828352777775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45941.828352777775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45941.828352777775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45941.828352777775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45941.828352777775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45941.828352777775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45941.828352777775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45941.828352777775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45941.828352777775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45941.828352777775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45941.828352777775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45941.828352777775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45941.828352777775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45941.828352777775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45941.828352777775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45941.828352777775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45941.828352777775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45941.828352777775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45941.828352777775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45941.828352777775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45941.828352777775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45941.828352777775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45941.828352777775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45941.828352777775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45941.828352777775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45941.828352777775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45941.828352777775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45941.828352777775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45941.828352777775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45941.828352777775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45941.828352777775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45941.828352777775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45941.828352777775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45941.828352777775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45941.828352777775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45941.828352777775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45941.828352777775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45941.828352777775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45941.828352777775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45941.828352777775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45941.828352777775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45941.828352777775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45941.828352777775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45941.828352777775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45941.828352777775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45941.828352777775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45941.828352777775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45941.828352777775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45941.828352777775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45941.828352777775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45941.828352777775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45941.828352777775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45941.828352777775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45941.828352777775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45941.828352777775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45941.828352777775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45941.828352777775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45941.828352777775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45941.828352777775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45941.828352777775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45941.828352777775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45941.828352777775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45941.828352777775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45941.828352777775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45941.828352777775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45941.828352777775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45941.828352777775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45941.828352777775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45941.828352777775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45941.828352777775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45941.828352777775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45941.828352777775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45941.828352777775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45941.828352777775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45941.828352777775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45941.828352777775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45941.828352777775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45941.828352777775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45941.828352777775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45941.828352777775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45941.828352777775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45941.828352777775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45941.828352777775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45941.828352777775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45941.828352777775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45941.828352777775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45941.828352777775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45941.828352777775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45941.828352777775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45941.828352777775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45941.828352777775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45941.828352777775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45941.828352777775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45941.828352777775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45941.828352777775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45941.828352777775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45941.828352777775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45941.828352777775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45941.828352777775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45941.828352777775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45941.828352777775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45941.828352777775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45941.828352777775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45941.828352777775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45941.828352777775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45941.828352777775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45941.828352777775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45941.828352777775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45941.828352777775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45941.828352777775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45941.828352777775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45941.828352777775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45941.828352777775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45941.828352777775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45941.828352777775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45941.828352777775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45941.828352777775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45941.828352777775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45941.828352777775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45941.828352777775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45941.828352777775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45941.828352777775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45941.828352777775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45941.828352777775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45941.828352777775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45941.828352777775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45941.828352777775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45941.828352777775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45941.828352777775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45941.828352777775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45941.828352777775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45941.828352777775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45941.828352777775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45941.828352777775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45941.828352777775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45941.828352777775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45941.828352777775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45941.828352777775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45941.828352777775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45941.828352777775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45941.828352777775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45941.828352777775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45941.828352777775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45941.828352777775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45941.828352777775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45941.828352777775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45941.828352777775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45941.828352777775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45941.828352777775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45941.828352777775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45941.828352777775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45941.828352777775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45941.828352777775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45941.828352777775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45941.828352777775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45941.828352777775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45941.828352777775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45941.828352777775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45941.828352777775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45941.828352777775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45941.828352777775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45941.828352777775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45941.828352777775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45941.828352777775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45941.828352777775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45941.828352777775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45941.828352777775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45941.828352777775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45941.828352777775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45941.828352777775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45941.828352777775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45941.828352777775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45941.828352777775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45941.828352777775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45941.828352777775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45941.828352777775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45941.828352777775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45941.828352777775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45941.828352777775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45941.828352777775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45941.828352777775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45941.828352777775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45941.828352777775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45941.828352777775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45941.828352777775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45941.828352777775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45941.828352777775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45941.828352777775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45941.828352777775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45941.828352777775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45941.828352777775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45941.828352777775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45941.828352777775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45941.828352777775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45941.828352777775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45941.828352777775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45941.828352777775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45941.828352777775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45941.828352777775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45941.828352777775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45941.828352777775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45941.828352777775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45941.828352777775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45941.828352777775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45941.828352777775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45941.828352777775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45941.828352777775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45941.828352777775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45941.828352777775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45941.828352777775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45941.828352777775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45941.828352777775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45941.828352777775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45941.828352777775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45941.828352777775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45941.828352777775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45941.828352777775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45941.828352777775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45941.828352777775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45941.828352777775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45941.828352777775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45941.828352777775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45941.828352777775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45941.828352777775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45941.828352777775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45941.828352777775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45941.828352777775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45941.828352777775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45941.828352777775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45941.828352777775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45941.828352777775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45941.828352777775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45941.828352777775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45941.828352777775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45941.828352777775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45941.828352777775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45941.828352777775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45941.828352777775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45941.828352777775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45941.828352777775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45941.828352777775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45941.828352777775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45941.828352777775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45941.828352777775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45941.828352777775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45941.828352777775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45941.828352777775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45941.828352777775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45941.828352777775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45941.828352777775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45941.828352777775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45941.828352777775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45941.828352777775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45941.828352777775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45941.828352777775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45941.828352777775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45941.828352777775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45941.828352777775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45941.828352777775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45941.828352777775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45941.828352777775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45941.828352777775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45941.828352777775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45941.828352777775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45941.828352777775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45941.828352777775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45941.828352777775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45941.828352777775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45941.828352777775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45941.828352777775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45941.828352777775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45941.828352777775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45941.828352777775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45941.828352777775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45941.828352777775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45941.828352777775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45941.828352777775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45941.828352777775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45941.828352777775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45941.828352777775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45941.828352777775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45941.828352777775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45941.828352777775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45941.828352777775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45941.828352777775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45941.828352777775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45941.828352777775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45941.828352777775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45941.828352777775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45941.828352777775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45941.828352777775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45941.828352777775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45941.828352777775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45941.828352777775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45941.828352777775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45941.828352777775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45941.828352777775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45941.828352777775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45941.828352777775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45941.828352777775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45941.828352777775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45941.828352777775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45941.828352777775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45941.828352777775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45941.828352777775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45941.828352777775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45941.828352777775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45941.828352777775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45941.828352777775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45941.828352777775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45941.828352777775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45941.828352777775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45941.828352777775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45941.828352777775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45941.828352777775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45941.828352777775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45941.828352777775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45941.828352777775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45941.828352777775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45941.828352777775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45941.828352777775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45941.828352777775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45941.828352777775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45941.828352777775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45941.828352777775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45941.828352777775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45941.828352777775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45941.828352777775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45941.828352777775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45941.828352777775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45941.828352777775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45941.828352777775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45941.828352777775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45941.828352777775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45941.828352777775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45941.828352777775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45941.828352777775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45941.828352777775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45941.828352777775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45941.828352777775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45941.828352777775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45941.828352777775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45941.828352777775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45941.828352777775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45941.828352777775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45941.828352777775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45941.828352777775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45941.828352777775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45941.828352777775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45941.828352777775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45941.828352777775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45941.828352777775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45941.828352777775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45941.828352777775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45941.828352777775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45941.828352777775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45941.828352777775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45941.828352777775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45941.828352777775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45941.828352777775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45941.828352777775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45941.828352777775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45941.828352777775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45941.828352777775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45941.828352777775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45941.828352777775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45941.828352777775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45941.828352777775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45941.828352777775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45941.828352777775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45941.828352777775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45941.828352777775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45941.828352777775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45941.828352777775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45941.828352777775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45941.828352777775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45941.828352777775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45941.828352777775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45941.828352777775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45941.828352777775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45941.828352777775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45941.828352777775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45941.828352777775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45941.828352777775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45941.828352777775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45941.828352777775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45941.828352777775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45941.828352777775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45941.828352777775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45941.828352777775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45941.828352777775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45941.828352777775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45941.828352777775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45941.828352777775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45941.828352777775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45941.828352777775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45941.828352777775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45941.828352777775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45941.828352777775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45941.828352777775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45941.828352777775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45941.828352777775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45941.828352777775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45941.828352777775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45941.828352777775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45941.828352777775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45941.828352777775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45941.828352777775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45941.828352777775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45941.828352777775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45941.828352777775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45941.828352777775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45941.828352777775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45941.828352777775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45941.828352777775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45941.828352777775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45941.828352777775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45941.828352777775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45941.828352777775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45941.828352777775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45941.828352777775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45941.828352777775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45941.828352777775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45941.828352777775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45941.828352777775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45941.828352777775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45941.828352777775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45941.828352777775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45941.828352777775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45941.828352777775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45941.828352777775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45941.828352777775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45941.828352777775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45941.828352777775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45941.828352777775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45941.828352777775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45941.828352777775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45941.828352777775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45941.828352777775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45941.828352777775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45941.828352777775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45941.828352777775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45941.828352777775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45941.828352777775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45941.828352777775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45941.828352777775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45941.828352777775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45941.828352777775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45941.828352777775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45941.828352777775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45941.828352777775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45941.828352777775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45941.828352777775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45941.828352777775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45941.828352777775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45941.828352777775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45941.828352777775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45941.828352777775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45941.828352777775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45941.828352777775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45941.828352777775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45941.828352777775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45941.828352777775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45941.828352777775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45941.828352777775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45941.828352777775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45941.828352777775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45941.828352777775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45941.828352777775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45941.828352777775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45941.828352777775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45941.828352777775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45941.828352777775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45941.828352777775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45941.828352777775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45941.828352777775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45941.828352777775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45941.828352777775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45941.828352777775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45941.828352777775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45941.828352777775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45941.828352777775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45941.828352777775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45941.828352777775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45941.828352777775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45941.828352777775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45941.828352777775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45941.828352777775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45941.828352777775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45941.828352777775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45941.828352777775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45941.828352777775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45941.828352777775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45941.828352777775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45941.828352777775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45941.828352777775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45941.828352777775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45941.828352777775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45941.828352777775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45941.828352777775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45941.828352777775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45941.828352777775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45941.828352777775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45941.828352777775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45941.828352777775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45941.828352777775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45941.828352777775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45941.828352777775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45941.828352777775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45941.828352777775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45941.828352777775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45941.828352777775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45941.828352777775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45941.828352777775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45941.828352777775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45941.828352777775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45941.828352777775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45941.828352777775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45941.828352777775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45941.828352777775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45941.828352777775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45941.828352777775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45941.828352777775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45941.828352777775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45941.828352777775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45941.828352777775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45941.828352777775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45941.828352777775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45941.828352777775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45941.828352777775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45941.828352777775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45941.828352777775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45941.828352777775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45941.828352777775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45941.828352777775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45941.828352777775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45941.828352777775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45941.828352777775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45941.828352777775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45941.828352777775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45941.828352777775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45941.828352777775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45941.828352777775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45941.828352777775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45941.828352777775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45941.828352777775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45941.828352777775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45941.828352777775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45941.828352777775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45941.828352777775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45941.828352777775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45941.828352777775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45941.828352777775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45941.828352777775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45941.828352777775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45941.828352777775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45941.828352777775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45941.828352777775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45941.828352777775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45941.828352777775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45941.828352777775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45941.828352777775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45941.828352777775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45941.828352777775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45941.828352777775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45941.828352777775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45941.828352777775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45941.828352777775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45941.828352777775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45941.828352777775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45941.828352777775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45941.828352777775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45941.828352777775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45941.828352777775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45941.828352777775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45941.828352777775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45941.828352777775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45941.828352777775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45941.828352777775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45941.828352777775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45941.828352777775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45941.828352777775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45941.828352777775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45941.828352777775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45941.828352777775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45941.828352777775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45941.828352777775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45941.828352777775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45941.828352777775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45941.828352777775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45941.828352777775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45941.828352777775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45941.828352777775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45941.828352777775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45941.828352777775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45941.828352777775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45941.828352777775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45941.828352777775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45941.828352777775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45941.828352777775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45941.828352777775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45941.828352777775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45941.828352777775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45941.828352777775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45941.828352777775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45941.828352777775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45941.828352777775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45941.828352777775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45941.828352777775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45941.828352777775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45941.828352777775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45941.828352777775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45941.828352777775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45941.828352777775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45941.828352777775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45941.828352777775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45941.828352777775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45941.828352777775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45941.828352777775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45941.828352777775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45941.828352777775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45941.828352777775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45941.828352777775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45941.828352777775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45941.828352777775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45941.828352777775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45941.828352777775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45941.828352777775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45941.828352777775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45941.828352777775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45941.828352777775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45941.828352777775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45941.828352777775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45941.828352777775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45941.828352777775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45941.828352777775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45941.828352777775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45941.828352777775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45941.828352777775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45941.828352777775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45941.828352777775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45941.828352777775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45941.828352777775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45941.828352777775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45941.828352777775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45941.828352777775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45941.828352777775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45941.828352777775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45941.828352777775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45941.828352777775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45941.828352777775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45941.828352777775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45941.828352777775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45941.828352777775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45941.828352777775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45941.828352777775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45941.828352777775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45941.828352777775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45941.828352777775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45941.828352777775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45941.828352777775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45941.828352777775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45941.828352777775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45941.828352777775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45941.828352777775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45941.828352777775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45941.828352777775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45941.828352777775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45941.828352777775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45941.828352777775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45941.828352777775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45941.828352777775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45941.828352777775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45941.828352777775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45941.828352777775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45941.828352777775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45941.828352777775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45941.828352777775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45941.828352777775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45941.828352777775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45941.828352777775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45941.828352777775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45941.828352777775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45941.828352777775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45941.828352777775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45941.828352777775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45941.828352777775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45941.828352777775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45941.828352777775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45941.828352777775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45941.828352777775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45941.828352777775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45941.828352777775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45941.828352777775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45941.828352777775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45941.828352777775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45941.828352777775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45941.828352777775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45941.828352777775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45941.828352777775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45941.828352777775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45941.828352777775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45941.828352777775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45941.828352777775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45941.828352777775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45941.828352777775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45941.828352777775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45941.828352777775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45941.828352777775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45941.828352777775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45941.828352777775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45941.828352777775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45941.828352777775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45941.828352777775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45941.828352777775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45941.828352777775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45941.828352777775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45941.828352777775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45941.828352777775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45941.828352777775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45941.828352777775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45941.828352777775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45941.828352777775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45941.828352777775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45941.828352777775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45941.828352777775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45941.828352777775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45941.828352777775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45941.828352777775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45941.828352777775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45941.828352777775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45941.828352777775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45941.828352777775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45941.828352777775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45941.828352777775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45941.828352777775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45941.828352777775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45941.828352777775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45941.828352777775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45941.828352777775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45941.828352777775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45941.828352777775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45941.828352777775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45941.828352777775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45941.828352777775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45941.828352777775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45941.828352777775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45941.828352777775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45941.828352777775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45941.828352777775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45941.828352777775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45941.828352777775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45941.828352777775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45941.828352777775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45941.828352777775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45941.828352777775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45941.828352777775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45941.828352777775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45941.828352777775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45941.828352777775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45941.828352777775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45941.828352777775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45941.828352777775</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45941.828352777775</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45941.828352777775</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45941.828352777775</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45941.828352777775</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45941.828352777775</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45941.828352777775</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45941.828352777775</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45941.828352777775</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45941.828352777775</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45941.828352777775</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45941.828352777775</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45941.828352777775</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45941.828352777775</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45941.828352777775</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45941.828352777775</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45941.828352777775</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45941.828352777775</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45941.828352777775</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45941.828352777775</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45941.828352777775</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45941.828352777775</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45941.828352777775</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45941.828352777775</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45941.828352777775</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45941.828352777775</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45941.828352777775</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45941.828352777775</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45941.828352777775</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45941.828352777775</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45941.828352777775</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45941.828352777775</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45941.828352777775</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45941.828352777775</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45941.828352777775</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45941.828352777775</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45941.828352777775</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45941.828352777775</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45941.828352777775</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238.34763518517866</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02">
        <v>45941.746018518519</v>
      </c>
      <c r="G3" s="129">
        <f ca="1">IFERROR(NOW()-F3,"")</f>
        <v>8.2334259255731013E-2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45941.828352777775</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45941.828352777775</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45941.828352777775</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45941.828352777775</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45941.828352777775</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45941.828352777775</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45941.828352777775</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45941.828352777775</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45941.828352777775</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45941.828352777775</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45941.828352777775</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45941.828352777775</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45941.828352777775</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45941.828352777775</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45941.828352777775</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45941.828352777775</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45941.828352777775</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45941.828352777775</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45941.828352777775</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45941.828352777775</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45941.828352777775</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45941.828352777775</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45941.828352777775</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45941.828352777775</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45941.828352777775</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45941.828352777775</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45941.828352777775</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45941.828352777775</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45941.828352777775</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45941.828352777775</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45941.828352777775</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45941.828352777775</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45941.828352777775</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45941.828352777775</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45941.828352777775</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45941.828352777775</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45941.828352777775</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45941.828352777775</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45941.828352777775</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45941.828352777775</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45941.828352777775</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45941.828352777775</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45941.828352777775</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45941.828352777775</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45941.828352777775</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45941.828352777775</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45941.828352777775</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45941.828352777775</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45941.828352777775</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45941.828352777775</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45941.828352777775</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45941.828352777775</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45941.828352777775</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45941.828352777775</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45941.828352777775</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45941.828352777775</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45941.828352777775</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45941.828352777775</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45941.828352777775</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45941.828352777775</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45941.828352777775</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45941.828352777775</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45941.828352777775</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45941.828352777775</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45941.828352777775</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45941.828352777775</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45941.828352777775</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45941.828352777775</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45941.828352777775</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45941.828352777775</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45941.828352777775</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45941.828352777775</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45941.828352777775</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45941.828352777775</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45941.828352777775</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45941.828352777775</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45941.828352777775</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45941.828352777775</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45941.828352777775</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45941.828352777775</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45941.828352777775</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45941.828352777775</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45941.828352777775</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45941.828352777775</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45941.828352777775</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45941.828352777775</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45941.828352777775</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45941.828352777775</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45941.828352777775</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45941.828352777775</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45941.828352777775</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45941.828352777775</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45941.828352777775</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45941.828352777775</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45941.828352777775</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45941.828352777775</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45941.828352777775</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45941.828352777775</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45941.828352777775</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45941.828352777775</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45941.828352777775</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45941.828352777775</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45941.828352777775</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45941.828352777775</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45941.828352777775</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45941.828352777775</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45941.828352777775</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45941.828352777775</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45941.828352777775</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45941.828352777775</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45941.828352777775</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45941.828352777775</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45941.828352777775</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45941.828352777775</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45941.828352777775</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45941.828352777775</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45941.828352777775</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45941.828352777775</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45941.828352777775</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45941.828352777775</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45941.828352777775</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45941.828352777775</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45941.828352777775</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45941.828352777775</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45941.828352777775</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45941.828352777775</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45941.828352777775</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45941.828352777775</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45941.828352777775</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45941.828352777775</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45941.828352777775</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45941.828352777775</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45941.828352777775</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45941.828352777775</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45941.828352777775</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45941.828352777775</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45941.828352777775</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45941.828352777775</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45941.828352777775</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45941.828352777775</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45941.828352777775</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45941.828352777775</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45941.828352777775</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45941.828352777775</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45941.828352777775</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45941.828352777775</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45941.828352777775</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45941.828352777775</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45941.828352777775</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45941.828352777775</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45941.828352777775</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45941.828352777775</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45941.828352777775</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45941.828352777775</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45941.828352777775</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45941.828352777775</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45941.828352777775</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45941.828352777775</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45941.828352777775</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45941.828352777775</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45941.828352777775</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45941.828352777775</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45941.828352777775</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45941.828352777775</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45941.828352777775</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45941.828352777775</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45941.828352777775</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45941.828352777775</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45941.828352777775</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45941.828352777775</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45941.828352777775</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45941.828352777775</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45941.828352777775</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45941.828352777775</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45941.828352777775</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45941.828352777775</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45941.828352777775</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45941.828352777775</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45941.828352777775</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45941.828352777775</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45941.828352777775</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45941.828352777775</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45941.828352777775</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45941.828352777775</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45941.828352777775</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45941.828352777775</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45941.828352777775</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45941.828352777775</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45941.828352777775</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45941.828352777775</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45941.828352777775</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45941.828352777775</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45941.828352777775</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45941.828352777775</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45941.828352777775</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45941.828352777775</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45941.828352777775</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45941.828352777775</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45941.828352777775</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45941.828352777775</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45941.828352777775</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45941.828352777775</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45941.828352777775</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45941.828352777775</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45941.828352777775</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45941.828352777775</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45941.828352777775</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45941.828352777775</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45941.828352777775</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45941.828352777775</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45941.828352777775</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45941.828352777775</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45941.828352777775</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45941.828352777775</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45941.828352777775</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45941.828352777775</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45941.828352777775</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45941.828352777775</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45941.828352777775</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45941.828352777775</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45941.828352777775</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45941.828352777775</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45941.828352777775</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45941.828352777775</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45941.828352777775</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45941.828352777775</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45941.828352777775</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45941.828352777775</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45941.828352777775</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45941.828352777775</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45941.828352777775</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45941.828352777775</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45941.828352777775</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45941.828352777775</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45941.828352777775</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45941.828352777775</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45941.828352777775</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45941.828352777775</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45941.828352777775</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45941.828352777775</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45941.828352777775</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45941.828352777775</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45941.828352777775</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45941.828352777775</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45941.828352777775</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45941.828352777775</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45941.828352777775</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45941.828352777775</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45941.828352777775</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45941.828352777775</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45941.828352777775</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45941.828352777775</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45941.828352777775</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45941.828352777775</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45941.828352777775</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45941.828352777775</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45941.828352777775</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45941.828352777775</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45941.828352777775</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45941.828352777775</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45941.828352777775</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45941.828352777775</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45941.828352777775</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45941.828352777775</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45941.828352777775</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45941.828352777775</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45941.828352777775</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45941.828352777775</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45941.828352777775</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45941.828352777775</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45941.828352777775</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45941.828352777775</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45941.828352777775</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45941.828352777775</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45941.828352777775</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45941.828352777775</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45941.828352777775</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45941.828352777775</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45941.828352777775</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45941.828352777775</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45941.828352777775</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45941.828352777775</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45941.828352777775</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45941.828352777775</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45941.828352777775</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45941.828352777775</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45941.828352777775</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45941.828352777775</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45941.828352777775</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45941.828352777775</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45941.828352777775</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45941.828352777775</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45941.828352777775</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45941.828352777775</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45941.828352777775</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45941.828352777775</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45941.828352777775</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45941.828352777775</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45941.828352777775</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45941.828352777775</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45941.828352777775</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45941.828352777775</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45941.828352777775</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45941.828352777775</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45941.828352777775</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45941.828352777775</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45941.828352777775</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45941.828352777775</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45941.828352777775</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45941.828352777775</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45941.828352777775</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45941.828352777775</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45941.828352777775</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45941.828352777775</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45941.828352777775</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45941.828352777775</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45941.828352777775</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45941.828352777775</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45941.828352777775</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45941.828352777775</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45941.828352777775</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45941.828352777775</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45941.828352777775</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45941.828352777775</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45941.828352777775</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45941.828352777775</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45941.828352777775</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45941.828352777775</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45941.828352777775</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45941.828352777775</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45941.828352777775</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45941.828352777775</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45941.828352777775</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45941.828352777775</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45941.828352777775</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45941.828352777775</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45941.828352777775</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45941.828352777775</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45941.828352777775</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45941.828352777775</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45941.828352777775</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45941.828352777775</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45941.828352777775</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45941.828352777775</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45941.828352777775</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45941.828352777775</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45941.828352777775</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45941.828352777775</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45941.828352777775</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45941.828352777775</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45941.828352777775</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45941.828352777775</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45941.828352777775</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45941.828352777775</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45941.828352777775</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45941.828352777775</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45941.828352777775</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45941.828352777775</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45941.828352777775</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45941.828352777775</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45941.828352777775</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45941.828352777775</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45941.828352777775</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45941.828352777775</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45941.828352777775</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45941.828352777775</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45941.828352777775</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45941.828352777775</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45941.828352777775</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45941.828352777775</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45941.828352777775</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45941.828352777775</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45941.828352777775</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45941.828352777775</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45941.828352777775</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45941.828352777775</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45941.828352777775</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45941.828352777775</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45941.828352777775</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45941.828352777775</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45941.828352777775</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45941.828352777775</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45941.828352777775</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45941.828352777775</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45941.828352777775</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45941.828352777775</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45941.828352777775</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45941.828352777775</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45941.828352777775</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45941.828352777775</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45941.828352777775</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45941.828352777775</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45941.828352777775</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45941.828352777775</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45941.828352777775</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45941.828352777775</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45941.828352777775</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45941.828352777775</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45941.828352777775</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45941.828352777775</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45941.828352777775</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45941.828352777775</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45941.828352777775</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45941.828352777775</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45941.828352777775</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45941.828352777775</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45941.828352777775</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45941.828352777775</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45941.828352777775</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45941.828352777775</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45941.828352777775</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45941.828352777775</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45941.828352777775</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45941.828352777775</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45941.828352777775</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45941.828352777775</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45941.828352777775</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45941.828352777775</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45941.828352777775</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45941.828352777775</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45941.828352777775</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45941.828352777775</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45941.828352777775</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45941.828352777775</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8" sqref="K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49.996292592586542</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15.639475462958217</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45941.828352777775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45941.828352777775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45941.828352777775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45941.828352777775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45941.828352777775</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45941.828352777775</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45941.828352777775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45941.828352777775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45941.828352777775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45941.828352777775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45941.828352777775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45941.828352777775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45941.828352777775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45941.828352777775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45941.828352777775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45941.828352777775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45941.828352777775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45941.828352777775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45941.828352777775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45941.828352777775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45941.828352777775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45941.828352777775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45941.828352777775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45941.828352777775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45941.828352777775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45941.828352777775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45941.828352777775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45941.828352777775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45941.828352777775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45941.828352777775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45941.828352777775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45941.828352777775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45941.828352777775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45941.828352777775</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45941.828352777775</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45941.828352777775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45941.828352777775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45941.828352777775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45941.828352777775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45941.828352777775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45941.828352777775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45941.828352777775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45941.828352777775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45941.828352777775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45941.828352777775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45941.828352777775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45941.828352777775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45941.828352777775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45941.828352777775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45941.828352777775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45941.828352777775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45941.828352777775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45941.828352777775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45941.828352777775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45941.828352777775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45941.828352777775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45941.828352777775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45941.828352777775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45941.828352777775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45941.828352777775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45941.828352777775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45941.828352777775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45941.828352777775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45941.828352777775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45941.828352777775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45941.828352777775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45941.828352777775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45941.828352777775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45941.828352777775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45941.828352777775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45941.828352777775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45941.828352777775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45941.828352777775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45941.828352777775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45941.828352777775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45941.828352777775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45941.828352777775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45941.828352777775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45941.828352777775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45941.828352777775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45941.828352777775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45941.828352777775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45941.828352777775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45941.828352777775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45941.828352777775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45941.828352777775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45941.828352777775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45941.828352777775</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45941.828352777775</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1"/>
  <sheetViews>
    <sheetView tabSelected="1"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15.055505555552372</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2.2992902777768904</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7.9473805555535364</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0.80439444444346009</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1</v>
      </c>
      <c r="D6" s="106" t="s">
        <v>34200</v>
      </c>
      <c r="E6" s="109" t="s">
        <v>39073</v>
      </c>
      <c r="F6" s="110">
        <v>45941.725185185183</v>
      </c>
      <c r="G6" s="78">
        <f ca="1">IFERROR(NOW()-F6,"-")</f>
        <v>0.10316759259148967</v>
      </c>
      <c r="H6" s="110">
        <v>45941.720451388886</v>
      </c>
      <c r="I6" s="106" t="str">
        <f>IFERROR(VLOOKUP(D6,DB!A:F,6,0),"")</f>
        <v>SCECO</v>
      </c>
      <c r="J6" s="105" t="str">
        <f>IFERROR(VLOOKUP(D6,DB!A:G,7,0),"")</f>
        <v>Weak</v>
      </c>
      <c r="K6" s="111" t="s">
        <v>39081</v>
      </c>
      <c r="L6" s="112" t="str">
        <f>IFERROR(VLOOKUP(D6,DB!A:I,9,0),"")</f>
        <v>Latis</v>
      </c>
    </row>
    <row r="7" spans="1:16383" ht="31.5" customHeight="1">
      <c r="A7" s="107" t="s">
        <v>39082</v>
      </c>
      <c r="B7" s="106" t="str">
        <f>IFERROR(VLOOKUP(D7,DB!A:K,11,0),"")</f>
        <v>R6</v>
      </c>
      <c r="C7" s="108">
        <v>1</v>
      </c>
      <c r="D7" s="106" t="s">
        <v>34751</v>
      </c>
      <c r="E7" s="109" t="s">
        <v>38964</v>
      </c>
      <c r="F7" s="110">
        <v>45941.718993055554</v>
      </c>
      <c r="G7" s="78">
        <f ca="1">IFERROR(NOW()-F7,"-")</f>
        <v>0.10935972222068813</v>
      </c>
      <c r="H7" s="110">
        <v>45941.719513888886</v>
      </c>
      <c r="I7" s="106" t="str">
        <f>IFERROR(VLOOKUP(D7,DB!A:F,6,0),"")</f>
        <v>SCECO</v>
      </c>
      <c r="J7" s="105" t="str">
        <f>IFERROR(VLOOKUP(D7,DB!A:G,7,0),"")</f>
        <v>Vandalized</v>
      </c>
      <c r="K7" s="111" t="s">
        <v>39083</v>
      </c>
      <c r="L7" s="112" t="str">
        <f>IFERROR(VLOOKUP(D7,DB!A:I,9,0),"")</f>
        <v>Latis</v>
      </c>
    </row>
    <row r="8" spans="1:16383" ht="31.5" customHeight="1">
      <c r="A8" s="107" t="s">
        <v>39084</v>
      </c>
      <c r="B8" s="106" t="str">
        <f>IFERROR(VLOOKUP(D8,DB!A:K,11,0),"")</f>
        <v>R6</v>
      </c>
      <c r="C8" s="108">
        <v>2</v>
      </c>
      <c r="D8" s="106" t="s">
        <v>34315</v>
      </c>
      <c r="E8" s="109" t="s">
        <v>38964</v>
      </c>
      <c r="F8" s="110">
        <v>45941.764293981483</v>
      </c>
      <c r="G8" s="78">
        <f ca="1">IFERROR(NOW()-F8,"-")</f>
        <v>6.4058796291647013E-2</v>
      </c>
      <c r="H8" s="110">
        <v>45941.75440972222</v>
      </c>
      <c r="I8" s="106" t="str">
        <f>IFERROR(VLOOKUP(D8,DB!A:F,6,0),"")</f>
        <v>SCECO</v>
      </c>
      <c r="J8" s="105" t="str">
        <f>IFERROR(VLOOKUP(D8,DB!A:G,7,0),"")</f>
        <v>Dead</v>
      </c>
      <c r="K8" s="111" t="s">
        <v>39085</v>
      </c>
      <c r="L8" s="112" t="str">
        <f>IFERROR(VLOOKUP(D8,DB!A:I,9,0),"")</f>
        <v>Latis</v>
      </c>
    </row>
    <row r="9" spans="1:16383" ht="31.5" customHeight="1">
      <c r="A9" s="107" t="s">
        <v>39086</v>
      </c>
      <c r="B9" s="106" t="str">
        <f>IFERROR(VLOOKUP(D9,DB!A:K,11,0),"")</f>
        <v>R6</v>
      </c>
      <c r="C9" s="108">
        <v>1</v>
      </c>
      <c r="D9" s="106" t="s">
        <v>33216</v>
      </c>
      <c r="E9" s="109" t="s">
        <v>38964</v>
      </c>
      <c r="F9" s="165">
        <v>45941.763437499998</v>
      </c>
      <c r="G9" s="78">
        <f ca="1">IFERROR(NOW()-F9,"-")</f>
        <v>6.4915277776890434E-2</v>
      </c>
      <c r="H9" s="110">
        <v>45941.7577662037</v>
      </c>
      <c r="I9" s="106" t="str">
        <f>IFERROR(VLOOKUP(D9,DB!A:F,6,0),"")</f>
        <v>SCECO</v>
      </c>
      <c r="J9" s="105" t="str">
        <f>IFERROR(VLOOKUP(D9,DB!A:G,7,0),"")</f>
        <v>Dead</v>
      </c>
      <c r="K9" s="111" t="s">
        <v>39087</v>
      </c>
      <c r="L9" s="112" t="str">
        <f>IFERROR(VLOOKUP(D9,DB!A:I,9,0),"")</f>
        <v>Latis</v>
      </c>
    </row>
    <row r="10" spans="1:16383" ht="31.5" customHeight="1">
      <c r="A10" s="107"/>
      <c r="B10" s="106" t="str">
        <f>IFERROR(VLOOKUP(D10,DB!A:K,11,0),"")</f>
        <v/>
      </c>
      <c r="C10" s="108"/>
      <c r="D10" s="164"/>
      <c r="E10" s="109"/>
      <c r="F10" s="110"/>
      <c r="G10" s="78">
        <f ca="1">IFERROR(NOW()-F10,"-")</f>
        <v>45941.828352777775</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64"/>
      <c r="E11" s="109"/>
      <c r="F11" s="110"/>
      <c r="G11" s="78">
        <f ca="1">IFERROR(NOW()-F11,"-")</f>
        <v>45941.828352777775</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45941.828352777775</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45941.828352777775</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45941.828352777775</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45941.828352777775</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45941.828352777775</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45941.828352777775</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45941.828352777775</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45941.828352777775</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45941.828352777775</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45941.828352777775</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45941.828352777775</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45941.828352777775</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45941.828352777775</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45941.828352777775</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45941.828352777775</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45941.828352777775</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45941.828352777775</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45941.828352777775</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45941.828352777775</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45941.828352777775</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45941.828352777775</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45941.828352777775</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45941.828352777775</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45941.828352777775</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45941.828352777775</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45941.828352777775</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45941.828352777775</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45941.828352777775</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45941.828352777775</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45941.828352777775</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45941.828352777775</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45941.828352777775</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45941.828352777775</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45941.828352777775</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45941.828352777775</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45941.828352777775</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45941.828352777775</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45941.828352777775</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45941.828352777775</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45941.828352777775</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45941.828352777775</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45941.828352777775</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45941.828352777775</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45941.828352777775</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45941.828352777775</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45941.828352777775</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45941.828352777775</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45941.828352777775</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45941.828352777775</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45941.828352777775</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45941.828352777775</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45941.828352777775</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45941.828352777775</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45941.828352777775</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45941.828352777775</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45941.828352777775</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45941.828352777775</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45941.828352777775</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45941.828352777775</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45941.828352777775</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45941.828352777775</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45941.828352777775</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45941.828352777775</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45941.828352777775</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45941.828352777775</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45941.828352777775</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45941.828352777775</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45941.828352777775</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45941.828352777775</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45941.828352777775</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45941.828352777775</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45941.828352777775</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45941.828352777775</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45941.828352777775</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45941.828352777775</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45941.828352777775</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45941.828352777775</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45941.828352777775</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45941.828352777775</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45941.828352777775</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45941.828352777775</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45941.828352777775</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45941.828352777775</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45941.828352777775</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45941.828352777775</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45941.828352777775</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45941.828352777775</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45941.828352777775</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45941.828352777775</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45941.828352777775</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45941.828352777775</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45941.828352777775</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45941.828352777775</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45941.828352777775</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45941.828352777775</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45941.828352777775</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45941.828352777775</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45941.828352777775</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45941.828352777775</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45941.828352777775</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45941.828352777775</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45941.828352777775</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45941.828352777775</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45941.828352777775</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45941.828352777775</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45941.828352777775</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45941.828352777775</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45941.828352777775</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45941.828352777775</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45941.828352777775</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45941.828352777775</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45941.828352777775</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45941.828352777775</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45941.828352777775</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45941.828352777775</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45941.828352777775</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45941.828352777775</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45941.828352777775</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45941.828352777775</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45941.828352777775</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45941.828352777775</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45941.828352777775</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45941.828352777775</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45941.828352777775</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45941.828352777775</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45941.828352777775</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45941.828352777775</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45941.828352777775</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45941.828352777775</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45941.828352777775</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45941.828352777775</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45941.828352777775</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45941.828352777775</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45941.828352777775</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45941.828352777775</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45941.828352777775</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45941.828352777775</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45941.828352777775</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45941.828352777775</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45941.828352777775</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45941.828352777775</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45941.828352777775</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45941.828352777775</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45941.828352777775</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45941.828352777775</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45941.828352777775</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45941.828352777775</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45941.828352777775</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45941.828352777775</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45941.828352777775</v>
      </c>
      <c r="H161" s="110"/>
      <c r="I161" s="106" t="str">
        <f>IFERROR(VLOOKUP(D161,DB!A:F,6,0),"")</f>
        <v/>
      </c>
      <c r="J161" s="105" t="str">
        <f>IFERROR(VLOOKUP(D161,DB!A:G,7,0),"")</f>
        <v/>
      </c>
      <c r="K161" s="111"/>
      <c r="L161" s="112" t="str">
        <f>IFERROR(VLOOKUP(D161,DB!A:I,9,0),"")</f>
        <v/>
      </c>
    </row>
  </sheetData>
  <dataValidations count="2">
    <dataValidation allowBlank="1" showInputMessage="1" showErrorMessage="1" sqref="E1" xr:uid="{380493DB-286A-4683-AF55-C78F04945A49}"/>
    <dataValidation type="list" allowBlank="1" showInputMessage="1" showErrorMessage="1" sqref="E3 E5 E7:E16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2025-10-11T16:54:23Z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