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77" documentId="13_ncr:1_{F6CB121F-512D-4AA6-A0C1-0FB36C537598}" xr6:coauthVersionLast="47" xr6:coauthVersionMax="47" xr10:uidLastSave="{9B0F03D9-905E-4315-96F3-BB5136C2A33A}"/>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<sst xmlns="http://schemas.openxmlformats.org/spreadsheetml/2006/main" count="178584" uniqueCount="39076">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</sst>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270.68068194444641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9.6862500002316665E-2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45933.629107870373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45933.629107870373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45933.629107870373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45933.629107870373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45933.629107870373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45933.629107870373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45933.629107870373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45933.629107870373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45933.629107870373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45933.629107870373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45933.629107870373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45933.629107870373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45933.629107870373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45933.629107870373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45933.629107870373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45933.629107870373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45933.629107870373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45933.629107870373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45933.629107870373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45933.629107870373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45933.629107870373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45933.629107870373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45933.629107870373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45933.629107870373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45933.629107870373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45933.629107870373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45933.629107870373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45933.629107870373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45933.629107870373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45933.629107870373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45933.629107870373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45933.629107870373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45933.629107870373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45933.629107870373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45933.629107870373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45933.629107870373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45933.629107870373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45933.629107870373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45933.629107870373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45933.629107870373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45933.629107870373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45933.629107870373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45933.629107870373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45933.629107870373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45933.629107870373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45933.629107870373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45933.629107870373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45933.629107870373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45933.629107870373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45933.629107870373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45933.629107870373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45933.629107870373</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5CFB2B65-37C2-43EF-B033-6F650FED9B9C}"/>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241.97732546296174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126.90202453704114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108.62926990741107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45933.629107870373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45933.629107870373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45933.629107870373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45933.629107870373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45933.629107870373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45933.629107870373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45933.629107870373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45933.629107870373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45933.629107870373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45933.629107870373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45933.629107870373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45933.629107870373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45933.629107870373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45933.629107870373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45933.629107870373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45933.629107870373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45933.629107870373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45933.629107870373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45933.629107870373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45933.629107870373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45933.629107870373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45933.629107870373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45933.629107870373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45933.629107870373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45933.629107870373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45933.629107870373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45933.629107870373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45933.629107870373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45933.629107870373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45933.629107870373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45933.629107870373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45933.629107870373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45933.629107870373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45933.629107870373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45933.629107870373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45933.629107870373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45933.629107870373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45933.629107870373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45933.629107870373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45933.629107870373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45933.629107870373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45933.629107870373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45933.629107870373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45933.629107870373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45933.629107870373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45933.629107870373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45933.629107870373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45933.629107870373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45933.629107870373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45933.629107870373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45933.629107870373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45933.629107870373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45933.629107870373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45933.629107870373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45933.629107870373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45933.629107870373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45933.629107870373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45933.629107870373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45933.629107870373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45933.629107870373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45933.629107870373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45933.629107870373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45933.629107870373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45933.629107870373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45933.629107870373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45933.629107870373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45933.629107870373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45933.629107870373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45933.629107870373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45933.629107870373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45933.629107870373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45933.629107870373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45933.629107870373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45933.629107870373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45933.629107870373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45933.629107870373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45933.629107870373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45933.629107870373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45933.629107870373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45933.629107870373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45933.629107870373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45933.629107870373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45933.629107870373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45933.629107870373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45933.629107870373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45933.629107870373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45933.629107870373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45933.629107870373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45933.629107870373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45933.629107870373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45933.629107870373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45933.629107870373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45933.629107870373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45933.629107870373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45933.629107870373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45933.629107870373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45933.629107870373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45933.629107870373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45933.629107870373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45933.629107870373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45933.629107870373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45933.629107870373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45933.629107870373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45933.629107870373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45933.629107870373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45933.629107870373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45933.629107870373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45933.629107870373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45933.629107870373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45933.629107870373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45933.629107870373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45933.629107870373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45933.629107870373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45933.629107870373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45933.629107870373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45933.629107870373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45933.629107870373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45933.629107870373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45933.629107870373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45933.629107870373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45933.629107870373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45933.629107870373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45933.629107870373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45933.629107870373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45933.629107870373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45933.629107870373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45933.629107870373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45933.629107870373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45933.629107870373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45933.629107870373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45933.629107870373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45933.629107870373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45933.629107870373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45933.629107870373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45933.629107870373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45933.629107870373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45933.629107870373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45933.629107870373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45933.629107870373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45933.629107870373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45933.629107870373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45933.629107870373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45933.629107870373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45933.629107870373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45933.629107870373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45933.629107870373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45933.629107870373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45933.629107870373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45933.629107870373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45933.629107870373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45933.629107870373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45933.629107870373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45933.629107870373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45933.629107870373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45933.629107870373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45933.629107870373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45933.629107870373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45933.629107870373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45933.629107870373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45933.629107870373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45933.629107870373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45933.629107870373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45933.629107870373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45933.629107870373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45933.629107870373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45933.629107870373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45933.629107870373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45933.629107870373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45933.629107870373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45933.629107870373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45933.629107870373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45933.629107870373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45933.629107870373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45933.629107870373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45933.629107870373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45933.629107870373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45933.629107870373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45933.629107870373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45933.629107870373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45933.629107870373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45933.629107870373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45933.629107870373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45933.629107870373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45933.629107870373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45933.629107870373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45933.629107870373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45933.629107870373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45933.629107870373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45933.629107870373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45933.629107870373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45933.629107870373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45933.629107870373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45933.629107870373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45933.629107870373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45933.629107870373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45933.629107870373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45933.629107870373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45933.629107870373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45933.629107870373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45933.629107870373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45933.629107870373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45933.629107870373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45933.629107870373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45933.629107870373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45933.629107870373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45933.629107870373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45933.629107870373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45933.629107870373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45933.629107870373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45933.629107870373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45933.629107870373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45933.629107870373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45933.629107870373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45933.629107870373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45933.629107870373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45933.629107870373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45933.629107870373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45933.629107870373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45933.629107870373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45933.629107870373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45933.629107870373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45933.629107870373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45933.629107870373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45933.629107870373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45933.629107870373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45933.629107870373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45933.629107870373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45933.629107870373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45933.629107870373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45933.629107870373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45933.629107870373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45933.629107870373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45933.629107870373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45933.629107870373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45933.629107870373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45933.629107870373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45933.629107870373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45933.629107870373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45933.629107870373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45933.629107870373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45933.629107870373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45933.629107870373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45933.629107870373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45933.629107870373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45933.629107870373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45933.629107870373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45933.629107870373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45933.629107870373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45933.629107870373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45933.629107870373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45933.629107870373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45933.629107870373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45933.629107870373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45933.629107870373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45933.629107870373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45933.629107870373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45933.629107870373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45933.629107870373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45933.629107870373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45933.629107870373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45933.629107870373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45933.629107870373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45933.629107870373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45933.629107870373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45933.629107870373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45933.629107870373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45933.629107870373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45933.629107870373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45933.629107870373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45933.629107870373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45933.629107870373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45933.629107870373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45933.629107870373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45933.629107870373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45933.629107870373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45933.629107870373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45933.629107870373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45933.629107870373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45933.629107870373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45933.629107870373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45933.629107870373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45933.629107870373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45933.629107870373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45933.629107870373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45933.629107870373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45933.629107870373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45933.629107870373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45933.629107870373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45933.629107870373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45933.629107870373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45933.629107870373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45933.629107870373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45933.629107870373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45933.629107870373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45933.629107870373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45933.629107870373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45933.629107870373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45933.629107870373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45933.629107870373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45933.629107870373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45933.629107870373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45933.629107870373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45933.629107870373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45933.629107870373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45933.629107870373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45933.629107870373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45933.629107870373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45933.629107870373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45933.629107870373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45933.629107870373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45933.629107870373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45933.629107870373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45933.629107870373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45933.629107870373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45933.629107870373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45933.629107870373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45933.629107870373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45933.629107870373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45933.629107870373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45933.629107870373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45933.629107870373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45933.629107870373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45933.629107870373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45933.629107870373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45933.629107870373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45933.629107870373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45933.629107870373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45933.629107870373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5.2475925927865319E-2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45933.629107870373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45933.629107870373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45933.629107870373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45933.629107870373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45933.629107870373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45933.629107870373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45933.629107870373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45933.629107870373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45933.629107870373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45933.629107870373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45933.629107870373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45933.629107870373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45933.629107870373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45933.629107870373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45933.629107870373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45933.629107870373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45933.629107870373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45933.629107870373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45933.629107870373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45933.629107870373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45933.629107870373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45933.629107870373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45933.629107870373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45933.629107870373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45933.629107870373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45933.629107870373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45933.629107870373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45933.629107870373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45933.629107870373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45933.629107870373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45933.629107870373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45933.629107870373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45933.629107870373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45933.629107870373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45933.629107870373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45933.629107870373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45933.629107870373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45933.629107870373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45933.629107870373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45933.629107870373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45933.629107870373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45933.629107870373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45933.629107870373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45933.629107870373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45933.629107870373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45933.629107870373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45933.629107870373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45933.629107870373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45933.629107870373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45933.629107870373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45933.629107870373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45933.629107870373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45933.629107870373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45933.629107870373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45933.629107870373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45933.629107870373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45933.629107870373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45933.629107870373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45933.629107870373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45933.629107870373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45933.629107870373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45933.629107870373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45933.629107870373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45933.629107870373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45933.629107870373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45933.629107870373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45933.629107870373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45933.629107870373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45933.629107870373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45933.629107870373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45933.629107870373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45933.629107870373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45933.629107870373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45933.629107870373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45933.629107870373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45933.629107870373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45933.629107870373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45933.629107870373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45933.629107870373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45933.629107870373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45933.629107870373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45933.629107870373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45933.629107870373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45933.629107870373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45933.629107870373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45933.629107870373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45933.629107870373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45933.629107870373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45933.629107870373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45933.629107870373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45933.629107870373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45933.629107870373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45933.629107870373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45933.629107870373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45933.629107870373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45933.629107870373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45933.629107870373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45933.629107870373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45933.629107870373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45933.629107870373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45933.629107870373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45933.629107870373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45933.629107870373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45933.629107870373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45933.629107870373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45933.629107870373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45933.629107870373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45933.629107870373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45933.629107870373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45933.629107870373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45933.629107870373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45933.629107870373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45933.629107870373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45933.629107870373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45933.629107870373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45933.629107870373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45933.629107870373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45933.629107870373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45933.629107870373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45933.629107870373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45933.629107870373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45933.629107870373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45933.629107870373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45933.629107870373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45933.629107870373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45933.629107870373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45933.629107870373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45933.629107870373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45933.629107870373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45933.629107870373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45933.629107870373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45933.629107870373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45933.629107870373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45933.629107870373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45933.629107870373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45933.629107870373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45933.629107870373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45933.629107870373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45933.629107870373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45933.629107870373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45933.629107870373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45933.629107870373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45933.629107870373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45933.629107870373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45933.629107870373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45933.629107870373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45933.629107870373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45933.629107870373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45933.629107870373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45933.629107870373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45933.629107870373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45933.629107870373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45933.629107870373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45933.629107870373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45933.629107870373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45933.629107870373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45933.629107870373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45933.629107870373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45933.629107870373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45933.629107870373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45933.629107870373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45933.629107870373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45933.629107870373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45933.629107870373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45933.629107870373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45933.629107870373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45933.629107870373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45933.629107870373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45933.629107870373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45933.629107870373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45933.629107870373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45933.629107870373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45933.629107870373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45933.629107870373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45933.629107870373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45933.629107870373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45933.629107870373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45933.629107870373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45933.629107870373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45933.629107870373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45933.629107870373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45933.629107870373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45933.629107870373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45933.629107870373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45933.629107870373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45933.629107870373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45933.629107870373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45933.629107870373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45933.629107870373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45933.629107870373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45933.629107870373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45933.629107870373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45933.629107870373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45933.629107870373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45933.629107870373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45933.629107870373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45933.629107870373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45933.629107870373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45933.629107870373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45933.629107870373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45933.629107870373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45933.629107870373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45933.629107870373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45933.629107870373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45933.629107870373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45933.629107870373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45933.629107870373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45933.629107870373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45933.629107870373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45933.629107870373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45933.629107870373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45933.629107870373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45933.629107870373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45933.629107870373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45933.629107870373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45933.629107870373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45933.629107870373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45933.629107870373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45933.629107870373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45933.629107870373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45933.629107870373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45933.629107870373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45933.629107870373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45933.629107870373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45933.629107870373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45933.629107870373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45933.629107870373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45933.629107870373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45933.629107870373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45933.629107870373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45933.629107870373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45933.629107870373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45933.629107870373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45933.629107870373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45933.629107870373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45933.629107870373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45933.629107870373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45933.629107870373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45933.629107870373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45933.629107870373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45933.629107870373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45933.629107870373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45933.629107870373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45933.629107870373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45933.629107870373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45933.629107870373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45933.629107870373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45933.629107870373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45933.629107870373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45933.629107870373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45933.629107870373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45933.629107870373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45933.629107870373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45933.629107870373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45933.629107870373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45933.629107870373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45933.629107870373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45933.629107870373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45933.629107870373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45933.629107870373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45933.629107870373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45933.629107870373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45933.629107870373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45933.629107870373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45933.629107870373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45933.629107870373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45933.629107870373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45933.629107870373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45933.629107870373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45933.629107870373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45933.629107870373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45933.629107870373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45933.629107870373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45933.629107870373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45933.629107870373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45933.629107870373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45933.629107870373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45933.629107870373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45933.629107870373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45933.629107870373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45933.629107870373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45933.629107870373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45933.629107870373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45933.629107870373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45933.629107870373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45933.629107870373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45933.629107870373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45933.629107870373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45933.629107870373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45933.629107870373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45933.629107870373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45933.629107870373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45933.629107870373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45933.629107870373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45933.629107870373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45933.629107870373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45933.629107870373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45933.629107870373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45933.629107870373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45933.629107870373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45933.629107870373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45933.629107870373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45933.629107870373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45933.629107870373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45933.629107870373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45933.629107870373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45933.629107870373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45933.629107870373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45933.629107870373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45933.629107870373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45933.629107870373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45933.629107870373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45933.629107870373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45933.629107870373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45933.629107870373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45933.629107870373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45933.629107870373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45933.629107870373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45933.629107870373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45933.629107870373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45933.629107870373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45933.629107870373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45933.629107870373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45933.629107870373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45933.629107870373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45933.629107870373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45933.629107870373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45933.629107870373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45933.629107870373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45933.629107870373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45933.629107870373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45933.629107870373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45933.629107870373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45933.629107870373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45933.629107870373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45933.629107870373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45933.629107870373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45933.629107870373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45933.629107870373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45933.629107870373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45933.629107870373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45933.629107870373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45933.629107870373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45933.629107870373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45933.629107870373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45933.629107870373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45933.629107870373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45933.629107870373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45933.629107870373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45933.629107870373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45933.629107870373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45933.629107870373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45933.629107870373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45933.629107870373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45933.629107870373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45933.629107870373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45933.629107870373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45933.629107870373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45933.629107870373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45933.629107870373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45933.629107870373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45933.629107870373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45933.629107870373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45933.629107870373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45933.629107870373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45933.629107870373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45933.629107870373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45933.629107870373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45933.629107870373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45933.629107870373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45933.629107870373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45933.629107870373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45933.629107870373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45933.629107870373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45933.629107870373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45933.629107870373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45933.629107870373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45933.629107870373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45933.629107870373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45933.629107870373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45933.629107870373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45933.629107870373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45933.629107870373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45933.629107870373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45933.629107870373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45933.629107870373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45933.629107870373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45933.629107870373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45933.629107870373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45933.629107870373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45933.629107870373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45933.629107870373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45933.629107870373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45933.629107870373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45933.629107870373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45933.629107870373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45933.629107870373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45933.629107870373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45933.629107870373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45933.629107870373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45933.629107870373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45933.629107870373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45933.629107870373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45933.629107870373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45933.629107870373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45933.629107870373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45933.629107870373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45933.629107870373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45933.629107870373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45933.629107870373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45933.629107870373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45933.629107870373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45933.629107870373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45933.629107870373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45933.629107870373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45933.629107870373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45933.629107870373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45933.629107870373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45933.629107870373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45933.629107870373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45933.629107870373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45933.629107870373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45933.629107870373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45933.629107870373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45933.629107870373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45933.629107870373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45933.629107870373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45933.629107870373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45933.629107870373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45933.629107870373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45933.629107870373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45933.629107870373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45933.629107870373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45933.629107870373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45933.629107870373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45933.629107870373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45933.629107870373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45933.629107870373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45933.629107870373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45933.629107870373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45933.629107870373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45933.629107870373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45933.629107870373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45933.629107870373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45933.629107870373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45933.629107870373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45933.629107870373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45933.629107870373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45933.629107870373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45933.629107870373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45933.629107870373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45933.629107870373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45933.629107870373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45933.629107870373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45933.629107870373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45933.629107870373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45933.629107870373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45933.629107870373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45933.629107870373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45933.629107870373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45933.629107870373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45933.629107870373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45933.629107870373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45933.629107870373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45933.629107870373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45933.629107870373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45933.629107870373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45933.629107870373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45933.629107870373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45933.629107870373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45933.629107870373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45933.629107870373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45933.629107870373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45933.629107870373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45933.629107870373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45933.629107870373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45933.629107870373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45933.629107870373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45933.629107870373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45933.629107870373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45933.629107870373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45933.629107870373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45933.629107870373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45933.629107870373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45933.629107870373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45933.629107870373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45933.629107870373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45933.629107870373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45933.629107870373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45933.629107870373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45933.629107870373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45933.629107870373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45933.629107870373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45933.629107870373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45933.629107870373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45933.629107870373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45933.629107870373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45933.629107870373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45933.629107870373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45933.629107870373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45933.629107870373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45933.629107870373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45933.629107870373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45933.629107870373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45933.629107870373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45933.629107870373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45933.629107870373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45933.629107870373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45933.629107870373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45933.629107870373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45933.629107870373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45933.629107870373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45933.629107870373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45933.629107870373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45933.629107870373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45933.629107870373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45933.629107870373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45933.629107870373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45933.629107870373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45933.629107870373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45933.629107870373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45933.629107870373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45933.629107870373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45933.629107870373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45933.629107870373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45933.629107870373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45933.629107870373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45933.629107870373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45933.629107870373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45933.629107870373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45933.629107870373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45933.629107870373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45933.629107870373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45933.629107870373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45933.629107870373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45933.629107870373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45933.629107870373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45933.629107870373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45933.629107870373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45933.629107870373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45933.629107870373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45933.629107870373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45933.629107870373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45933.629107870373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45933.629107870373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45933.629107870373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45933.629107870373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45933.629107870373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45933.629107870373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45933.629107870373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45933.629107870373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45933.629107870373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45933.629107870373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45933.629107870373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45933.629107870373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45933.629107870373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45933.629107870373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45933.629107870373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45933.629107870373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45933.629107870373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45933.629107870373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45933.629107870373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45933.629107870373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45933.629107870373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45933.629107870373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45933.629107870373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45933.629107870373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45933.629107870373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45933.629107870373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45933.629107870373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45933.629107870373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45933.629107870373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45933.629107870373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45933.629107870373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45933.629107870373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45933.629107870373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45933.629107870373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45933.629107870373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45933.629107870373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45933.629107870373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45933.629107870373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45933.629107870373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45933.629107870373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45933.629107870373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45933.629107870373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45933.629107870373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45933.629107870373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45933.629107870373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45933.629107870373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45933.629107870373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45933.629107870373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45933.629107870373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45933.629107870373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45933.629107870373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45933.629107870373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45933.629107870373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45933.629107870373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45933.629107870373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45933.629107870373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45933.629107870373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45933.629107870373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45933.629107870373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45933.629107870373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45933.629107870373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45933.629107870373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45933.629107870373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45933.629107870373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45933.629107870373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45933.629107870373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45933.629107870373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45933.629107870373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45933.629107870373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45933.629107870373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45933.629107870373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45933.629107870373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45933.629107870373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45933.629107870373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45933.629107870373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45933.629107870373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45933.629107870373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45933.629107870373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45933.629107870373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45933.629107870373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45933.629107870373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45933.629107870373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45933.629107870373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45933.629107870373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45933.629107870373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45933.629107870373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45933.629107870373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45933.629107870373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45933.629107870373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45933.629107870373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45933.629107870373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45933.629107870373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45933.629107870373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45933.629107870373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45933.629107870373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45933.629107870373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45933.629107870373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45933.629107870373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45933.629107870373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45933.629107870373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45933.629107870373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45933.629107870373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45933.629107870373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45933.629107870373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45933.629107870373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45933.629107870373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45933.629107870373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45933.629107870373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45933.629107870373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45933.629107870373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45933.629107870373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45933.629107870373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45933.629107870373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45933.629107870373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45933.629107870373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45933.629107870373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45933.629107870373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45933.629107870373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45933.629107870373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45933.629107870373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45933.629107870373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45933.629107870373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45933.629107870373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45933.629107870373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45933.629107870373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45933.629107870373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45933.629107870373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45933.629107870373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45933.629107870373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45933.629107870373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45933.629107870373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45933.629107870373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45933.629107870373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45933.629107870373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45933.629107870373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45933.629107870373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45933.629107870373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45933.629107870373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45933.629107870373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45933.629107870373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45933.629107870373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45933.629107870373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45933.629107870373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45933.629107870373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45933.629107870373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45933.629107870373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45933.629107870373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45933.629107870373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45933.629107870373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45933.629107870373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45933.629107870373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45933.629107870373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45933.629107870373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45933.629107870373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45933.629107870373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45933.629107870373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45933.629107870373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45933.629107870373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45933.629107870373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45933.629107870373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45933.629107870373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45933.629107870373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45933.629107870373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45933.629107870373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45933.629107870373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45933.629107870373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45933.629107870373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45933.629107870373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45933.629107870373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45933.629107870373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45933.629107870373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45933.629107870373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45933.629107870373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45933.629107870373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45933.629107870373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45933.629107870373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45933.629107870373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45933.629107870373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45933.629107870373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45933.629107870373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45933.629107870373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45933.629107870373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45933.629107870373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45933.629107870373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45933.629107870373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45933.629107870373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45933.629107870373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45933.629107870373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45933.629107870373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45933.629107870373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45933.629107870373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45933.629107870373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45933.629107870373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45933.629107870373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45933.629107870373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45933.629107870373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45933.629107870373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45933.629107870373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45933.629107870373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45933.629107870373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45933.629107870373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45933.629107870373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45933.629107870373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45933.629107870373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45933.629107870373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45933.629107870373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45933.629107870373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45933.629107870373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45933.629107870373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45933.629107870373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45933.629107870373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45933.629107870373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45933.629107870373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45933.629107870373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45933.629107870373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45933.629107870373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45933.629107870373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45933.629107870373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45933.629107870373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45933.629107870373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45933.629107870373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45933.629107870373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45933.629107870373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45933.629107870373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45933.629107870373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45933.629107870373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45933.629107870373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45933.629107870373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45933.629107870373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45933.629107870373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45933.629107870373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45933.629107870373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45933.629107870373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45933.629107870373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45933.629107870373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45933.629107870373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45933.629107870373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45933.629107870373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45933.629107870373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45933.629107870373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45933.629107870373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45933.629107870373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45933.629107870373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45933.629107870373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45933.629107870373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45933.629107870373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45933.629107870373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45933.629107870373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45933.629107870373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45933.629107870373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45933.629107870373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45933.629107870373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45933.629107870373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45933.629107870373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45933.629107870373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45933.629107870373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45933.629107870373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45933.629107870373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45933.629107870373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45933.629107870373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45933.629107870373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45933.629107870373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45933.629107870373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45933.629107870373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45933.629107870373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45933.629107870373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45933.629107870373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45933.629107870373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45933.629107870373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45933.629107870373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45933.629107870373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45933.629107870373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45933.629107870373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45933.629107870373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45933.629107870373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45933.629107870373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45933.629107870373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45933.629107870373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45933.629107870373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45933.629107870373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45933.629107870373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45933.629107870373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45933.629107870373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45933.629107870373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45933.629107870373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45933.629107870373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45933.629107870373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45933.629107870373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45933.629107870373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45933.629107870373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45933.629107870373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45933.629107870373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45933.629107870373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45933.629107870373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45933.629107870373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45933.629107870373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45933.629107870373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45933.629107870373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45933.629107870373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45933.629107870373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45933.629107870373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45933.629107870373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45933.629107870373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45933.629107870373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45933.629107870373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45933.629107870373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45933.629107870373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45933.629107870373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45933.629107870373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45933.629107870373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45933.629107870373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45933.629107870373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45933.629107870373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45933.629107870373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45933.629107870373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45933.629107870373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45933.629107870373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45933.629107870373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45933.629107870373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45933.629107870373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45933.629107870373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45933.629107870373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45933.629107870373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45933.629107870373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45933.629107870373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45933.629107870373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45933.629107870373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45933.629107870373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45933.629107870373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45933.629107870373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45933.629107870373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45933.629107870373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45933.629107870373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45933.629107870373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45933.629107870373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45933.629107870373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45933.629107870373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45933.629107870373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45933.629107870373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45933.629107870373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45933.629107870373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45933.629107870373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45933.629107870373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45933.629107870373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45933.629107870373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45933.629107870373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45933.629107870373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45933.629107870373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45933.629107870373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45933.629107870373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45933.629107870373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45933.629107870373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45933.629107870373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45933.629107870373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45933.629107870373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45933.629107870373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45933.629107870373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45933.629107870373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45933.629107870373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45933.629107870373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45933.629107870373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45933.629107870373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45933.629107870373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45933.629107870373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45933.629107870373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45933.629107870373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45933.629107870373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45933.629107870373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45933.629107870373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45933.629107870373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45933.629107870373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45933.629107870373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45933.629107870373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45933.629107870373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45933.629107870373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45933.629107870373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45933.629107870373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45933.629107870373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45933.629107870373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45933.629107870373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45933.629107870373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45933.629107870373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45933.629107870373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45933.629107870373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45933.629107870373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45933.629107870373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45933.629107870373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45933.629107870373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45933.629107870373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45933.629107870373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45933.629107870373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45933.629107870373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45933.629107870373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45933.629107870373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45933.629107870373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45933.629107870373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45933.629107870373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45933.629107870373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45933.629107870373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45933.629107870373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45933.629107870373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45933.629107870373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45933.629107870373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45933.629107870373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45933.629107870373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45933.629107870373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45933.629107870373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45933.629107870373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45933.629107870373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45933.629107870373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45933.629107870373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45933.629107870373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45933.629107870373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45933.629107870373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45933.629107870373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45933.629107870373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45933.629107870373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45933.629107870373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45933.629107870373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45933.629107870373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45933.629107870373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45933.629107870373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45933.629107870373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45933.629107870373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45933.629107870373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45933.629107870373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45933.629107870373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45933.629107870373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45933.629107870373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45933.629107870373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45933.629107870373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45933.629107870373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45933.629107870373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45933.629107870373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45933.629107870373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45933.629107870373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45933.629107870373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45933.629107870373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45933.629107870373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45933.629107870373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45933.629107870373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45933.629107870373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45933.629107870373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45933.629107870373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45933.629107870373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45933.629107870373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45933.629107870373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45933.629107870373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45933.629107870373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45933.629107870373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45933.629107870373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45933.629107870373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45933.629107870373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45933.629107870373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45933.629107870373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45933.629107870373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45933.629107870373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45933.629107870373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45933.629107870373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45933.629107870373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45933.629107870373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45933.629107870373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45933.629107870373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45933.629107870373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45933.629107870373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45933.629107870373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45933.629107870373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45933.629107870373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45933.629107870373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45933.629107870373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45933.629107870373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45933.629107870373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45933.629107870373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45933.629107870373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45933.629107870373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45933.629107870373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45933.629107870373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45933.629107870373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45933.629107870373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45933.629107870373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45933.629107870373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45933.629107870373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45933.629107870373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45933.629107870373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45933.629107870373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45933.629107870373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45933.629107870373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45933.629107870373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45933.629107870373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45933.629107870373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45933.629107870373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45933.629107870373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45933.629107870373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45933.629107870373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45933.629107870373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45933.629107870373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45933.629107870373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45933.629107870373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45933.629107870373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45933.629107870373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45933.629107870373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45933.629107870373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45933.629107870373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45933.629107870373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45933.629107870373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45933.629107870373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45933.629107870373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45933.629107870373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45933.629107870373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45933.629107870373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45933.629107870373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45933.629107870373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45933.629107870373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45933.629107870373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45933.629107870373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45933.629107870373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45933.629107870373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45933.629107870373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45933.629107870373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45933.629107870373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45933.629107870373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45933.629107870373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45933.629107870373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45933.629107870373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45933.629107870373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45933.629107870373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45933.629107870373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45933.629107870373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45933.629107870373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45933.629107870373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45933.629107870373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45933.629107870373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45933.629107870373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45933.629107870373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45933.629107870373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45933.629107870373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45933.629107870373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45933.629107870373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45933.629107870373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45933.629107870373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45933.629107870373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45933.629107870373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45933.629107870373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45933.629107870373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45933.629107870373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45933.629107870373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45933.629107870373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45933.629107870373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45933.629107870373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45933.629107870373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45933.629107870373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45933.629107870373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45933.629107870373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45933.629107870373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45933.629107870373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45933.629107870373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45933.629107870373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45933.629107870373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45933.629107870373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45933.629107870373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45933.629107870373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45933.629107870373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45933.629107870373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45933.629107870373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45933.629107870373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45933.629107870373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45933.629107870373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45933.629107870373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45933.629107870373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45933.629107870373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45933.629107870373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45933.629107870373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45933.629107870373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45933.629107870373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45933.629107870373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45933.629107870373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45933.629107870373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45933.629107870373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45933.629107870373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45933.629107870373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45933.629107870373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45933.629107870373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45933.629107870373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45933.629107870373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45933.629107870373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45933.629107870373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45933.629107870373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45933.629107870373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45933.629107870373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45933.629107870373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45933.629107870373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45933.629107870373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45933.629107870373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45933.629107870373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45933.629107870373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45933.629107870373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45933.629107870373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45933.629107870373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45933.629107870373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45933.629107870373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45933.629107870373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45933.629107870373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45933.629107870373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45933.629107870373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45933.629107870373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45933.629107870373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45933.629107870373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45933.629107870373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45933.629107870373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45933.629107870373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45933.629107870373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45933.629107870373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45933.629107870373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45933.629107870373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45933.629107870373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45933.629107870373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45933.629107870373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45933.629107870373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45933.629107870373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45933.629107870373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45933.629107870373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45933.629107870373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45933.629107870373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45933.629107870373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45933.629107870373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45933.629107870373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45933.629107870373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45933.629107870373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45933.629107870373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45933.629107870373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45933.629107870373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45933.629107870373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45933.629107870373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45933.629107870373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45933.629107870373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45933.629107870373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45933.629107870373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45933.629107870373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45933.629107870373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45933.629107870373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45933.629107870373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45933.629107870373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45933.629107870373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45933.629107870373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45933.629107870373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45933.629107870373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45933.629107870373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45933.629107870373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45933.629107870373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45933.629107870373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45933.629107870373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45933.629107870373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45933.629107870373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45933.629107870373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45933.629107870373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45933.629107870373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45933.629107870373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45933.629107870373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45933.629107870373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45933.629107870373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45933.629107870373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45933.629107870373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45933.629107870373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45933.629107870373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45933.629107870373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45933.629107870373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45933.629107870373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45933.629107870373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45933.629107870373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45933.629107870373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45933.629107870373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45933.629107870373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45933.629107870373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45933.629107870373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45933.629107870373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45933.629107870373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45933.629107870373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45933.629107870373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45933.629107870373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45933.629107870373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45933.629107870373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45933.629107870373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45933.629107870373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45933.629107870373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45933.629107870373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E7" sqref="E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230.14839027777634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2.7388300925958902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36364</v>
      </c>
      <c r="E4" s="112" t="s">
        <v>38964</v>
      </c>
      <c r="F4" s="113">
        <v>45933.516493055555</v>
      </c>
      <c r="G4" s="114">
        <f ca="1">IFERROR(NOW()-F4,"")</f>
        <v>0.11261481481778901</v>
      </c>
      <c r="H4" s="113">
        <v>45933.510787037034</v>
      </c>
      <c r="I4" s="110" t="str">
        <f>IFERROR(VLOOKUP(D4,DB!A:F,6,0),"")</f>
        <v>SCECO</v>
      </c>
      <c r="J4" s="110" t="str">
        <f>IFERROR(VLOOKUP(D4,DB!A:G,7,0),"")</f>
        <v>In progress</v>
      </c>
      <c r="K4" s="115" t="s">
        <v>39062</v>
      </c>
      <c r="L4" s="107" t="str">
        <f>IFERROR(VLOOKUP(D4,DB!A:I,9,0),"")</f>
        <v>Latis</v>
      </c>
    </row>
    <row r="5" spans="1:16" ht="15" customHeight="1">
      <c r="A5" s="110" t="s">
        <v>39063</v>
      </c>
      <c r="B5" s="110" t="str">
        <f>IFERROR(VLOOKUP(D5,DB!A:K,11,0),"")</f>
        <v>R4</v>
      </c>
      <c r="C5" s="111">
        <v>1</v>
      </c>
      <c r="D5" s="107" t="s">
        <v>36845</v>
      </c>
      <c r="E5" s="112" t="s">
        <v>38964</v>
      </c>
      <c r="F5" s="113">
        <v>45933.509375000001</v>
      </c>
      <c r="G5" s="114">
        <f ca="1">IFERROR(NOW()-F5,"")</f>
        <v>0.11973287037108094</v>
      </c>
      <c r="H5" s="113">
        <v>45933.538194444445</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45933.629107870373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45933.629107870373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45933.629107870373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45933.629107870373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45933.629107870373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45933.629107870373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45933.629107870373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45933.629107870373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45933.629107870373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45933.629107870373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45933.629107870373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45933.629107870373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45933.629107870373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45933.629107870373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45933.629107870373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45933.629107870373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45933.629107870373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45933.629107870373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45933.629107870373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45933.629107870373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45933.629107870373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45933.629107870373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45933.629107870373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45933.629107870373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45933.629107870373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45933.629107870373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45933.629107870373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45933.629107870373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45933.629107870373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45933.629107870373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45933.629107870373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45933.629107870373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45933.629107870373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45933.629107870373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45933.629107870373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45933.629107870373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45933.629107870373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45933.629107870373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45933.629107870373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45933.629107870373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45933.629107870373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45933.629107870373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45933.629107870373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45933.629107870373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45933.629107870373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45933.629107870373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45933.629107870373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45933.629107870373</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41.797047685184225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7.4402305555558996</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45933.629107870373</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45933.629107870373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45933.629107870373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45933.629107870373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45933.629107870373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45933.629107870373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45933.629107870373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45933.629107870373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45933.629107870373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45933.629107870373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45933.629107870373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45933.629107870373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45933.629107870373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45933.629107870373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45933.629107870373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45933.629107870373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45933.629107870373</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45933.629107870373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45933.629107870373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45933.629107870373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45933.629107870373</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45933.629107870373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45933.629107870373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45933.629107870373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45933.629107870373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45933.629107870373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45933.629107870373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45933.629107870373</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45933.629107870373</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45933.629107870373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45933.629107870373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45933.629107870373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45933.629107870373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45933.629107870373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45933.629107870373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45933.629107870373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45933.629107870373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45933.629107870373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45933.629107870373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45933.629107870373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45933.629107870373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45933.629107870373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45933.629107870373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45933.629107870373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45933.629107870373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45933.629107870373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45933.629107870373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45933.629107870373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45933.629107870373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45933.629107870373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45933.629107870373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45933.629107870373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45933.629107870373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45933.629107870373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45933.629107870373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45933.629107870373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45933.629107870373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45933.629107870373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45933.629107870373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45933.629107870373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45933.629107870373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45933.629107870373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45933.629107870373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45933.629107870373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45933.629107870373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45933.629107870373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45933.629107870373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45933.629107870373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45933.629107870373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45933.629107870373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45933.629107870373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45933.629107870373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45933.629107870373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45933.629107870373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45933.629107870373</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45933.629107870373</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45933.629107870373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45933.629107870373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45933.629107870373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45933.629107870373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45933.629107870373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45933.629107870373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45933.629107870373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45933.629107870373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45933.629107870373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45933.629107870373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45933.629107870373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45933.629107870373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45933.629107870373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45933.629107870373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45933.629107870373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45933.629107870373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45933.629107870373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45933.629107870373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45933.629107870373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45933.629107870373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45933.629107870373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45933.629107870373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45933.629107870373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45933.629107870373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45933.629107870373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45933.629107870373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45933.629107870373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45933.629107870373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45933.629107870373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45933.629107870373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45933.629107870373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45933.629107870373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45933.629107870373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45933.629107870373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45933.629107870373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45933.629107870373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45933.629107870373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45933.629107870373</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45933.629107870373</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45933.629107870373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45933.629107870373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45933.629107870373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45933.629107870373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45933.629107870373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45933.629107870373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45933.629107870373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45933.629107870373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45933.629107870373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45933.629107870373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45933.629107870373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45933.629107870373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45933.629107870373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45933.629107870373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45933.629107870373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45933.629107870373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45933.629107870373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45933.629107870373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45933.629107870373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45933.629107870373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45933.629107870373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45933.629107870373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45933.629107870373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45933.629107870373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45933.629107870373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45933.629107870373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45933.629107870373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45933.629107870373</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45933.629107870373</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45933.629107870373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45933.629107870373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45933.629107870373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45933.629107870373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45933.629107870373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45933.629107870373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45933.629107870373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45933.629107870373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45933.629107870373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45933.629107870373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45933.629107870373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45933.629107870373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45933.629107870373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45933.629107870373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45933.629107870373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45933.629107870373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45933.629107870373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45933.629107870373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45933.629107870373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45933.629107870373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45933.629107870373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45933.629107870373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45933.629107870373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45933.629107870373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45933.629107870373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45933.629107870373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45933.629107870373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45933.629107870373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45933.629107870373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45933.629107870373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45933.629107870373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45933.629107870373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45933.629107870373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45933.629107870373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45933.629107870373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45933.629107870373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45933.629107870373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45933.629107870373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45933.629107870373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45933.629107870373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45933.629107870373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45933.629107870373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45933.629107870373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45933.629107870373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45933.629107870373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45933.629107870373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45933.629107870373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45933.629107870373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45933.629107870373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45933.629107870373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45933.629107870373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45933.629107870373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45933.629107870373</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45933.629107870373</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4.4853925925926887</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6.8562606481500552</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0.81046203703590436</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3</v>
      </c>
      <c r="D5" s="137" t="s">
        <v>32068</v>
      </c>
      <c r="E5" s="137" t="s">
        <v>38964</v>
      </c>
      <c r="F5" s="140">
        <v>45933.467604166668</v>
      </c>
      <c r="G5" s="137">
        <f ca="1">IFERROR(NOW()-F5,"-")</f>
        <v>0.16150370370451128</v>
      </c>
      <c r="H5" s="140">
        <v>45933.490983796299</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45933.629107870373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45933.629107870373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45933.629107870373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45933.629107870373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45933.629107870373</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45933.629107870373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45933.629107870373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45933.629107870373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45933.629107870373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45933.629107870373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45933.629107870373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45933.629107870373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45933.629107870373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45933.629107870373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45933.629107870373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45933.629107870373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45933.629107870373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45933.629107870373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45933.629107870373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45933.629107870373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45933.629107870373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45933.629107870373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45933.629107870373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45933.629107870373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45933.629107870373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45933.629107870373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45933.629107870373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45933.629107870373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45933.629107870373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45933.629107870373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45933.629107870373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45933.629107870373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45933.629107870373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45933.629107870373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45933.629107870373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45933.629107870373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45933.629107870373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45933.629107870373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45933.629107870373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45933.629107870373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45933.629107870373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45933.629107870373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45933.629107870373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45933.629107870373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45933.629107870373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45933.629107870373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45933.629107870373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45933.629107870373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45933.629107870373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45933.629107870373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45933.629107870373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45933.629107870373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45933.629107870373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45933.629107870373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45933.629107870373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45933.629107870373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45933.629107870373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45933.629107870373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45933.629107870373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45933.629107870373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45933.629107870373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45933.629107870373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45933.629107870373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45933.629107870373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45933.629107870373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45933.629107870373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45933.629107870373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45933.629107870373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45933.629107870373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45933.629107870373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45933.629107870373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45933.629107870373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45933.629107870373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45933.629107870373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45933.629107870373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45933.629107870373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45933.629107870373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45933.629107870373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45933.629107870373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45933.629107870373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45933.629107870373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45933.629107870373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45933.629107870373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45933.629107870373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45933.629107870373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45933.629107870373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45933.629107870373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45933.629107870373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45933.629107870373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45933.629107870373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45933.629107870373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45933.629107870373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45933.629107870373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45933.629107870373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45933.629107870373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45933.629107870373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45933.629107870373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45933.629107870373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45933.629107870373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45933.629107870373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45933.629107870373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45933.629107870373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45933.629107870373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45933.629107870373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45933.629107870373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45933.629107870373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45933.629107870373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45933.629107870373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45933.629107870373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45933.629107870373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45933.629107870373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45933.629107870373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45933.629107870373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45933.629107870373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45933.629107870373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45933.629107870373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45933.629107870373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45933.629107870373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45933.629107870373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45933.629107870373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45933.629107870373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45933.629107870373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45933.629107870373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45933.629107870373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45933.629107870373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45933.629107870373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45933.629107870373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45933.629107870373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45933.629107870373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45933.629107870373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45933.629107870373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45933.629107870373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45933.629107870373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45933.629107870373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45933.629107870373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45933.629107870373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45933.629107870373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45933.629107870373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45933.629107870373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45933.629107870373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45933.629107870373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45933.629107870373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45933.629107870373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45933.629107870373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45933.629107870373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45933.629107870373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45933.629107870373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45933.629107870373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45933.629107870373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45933.629107870373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45933.629107870373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45933.629107870373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45933.629107870373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45933.629107870373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45933.629107870373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45933.629107870373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45933.629107870373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45933.629107870373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45933.629107870373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45933.629107870373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45933.629107870373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45933.629107870373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45933.629107870373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45933.629107870373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45933.629107870373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45933.629107870373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45933.629107870373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45933.629107870373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45933.629107870373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45933.629107870373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45933.629107870373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45933.629107870373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45933.629107870373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45933.629107870373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45933.629107870373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45933.629107870373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45933.629107870373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45933.629107870373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45933.629107870373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45933.629107870373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45933.629107870373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45933.629107870373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45933.629107870373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45933.629107870373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45933.629107870373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45933.629107870373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45933.629107870373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45933.629107870373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45933.629107870373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45933.629107870373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45933.629107870373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45933.629107870373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45933.629107870373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45933.629107870373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45933.629107870373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45933.629107870373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45933.629107870373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45933.629107870373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45933.629107870373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45933.629107870373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45933.629107870373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45933.629107870373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45933.629107870373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45933.629107870373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45933.629107870373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45933.629107870373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45933.629107870373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45933.629107870373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45933.629107870373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45933.629107870373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45933.629107870373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45933.629107870373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45933.629107870373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45933.629107870373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45933.629107870373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45933.629107870373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45933.629107870373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45933.629107870373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45933.629107870373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45933.629107870373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45933.629107870373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45933.629107870373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45933.629107870373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45933.629107870373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45933.629107870373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45933.629107870373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45933.629107870373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45933.629107870373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45933.629107870373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45933.629107870373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45933.629107870373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45933.629107870373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45933.629107870373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45933.629107870373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45933.629107870373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45933.629107870373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45933.629107870373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45933.629107870373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45933.629107870373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45933.629107870373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45933.629107870373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45933.629107870373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45933.629107870373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45933.629107870373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45933.629107870373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45933.629107870373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45933.629107870373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45933.629107870373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45933.629107870373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45933.629107870373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45933.629107870373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45933.629107870373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45933.629107870373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45933.629107870373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45933.629107870373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45933.629107870373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45933.629107870373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45933.629107870373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45933.629107870373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45933.629107870373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45933.629107870373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45933.629107870373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45933.629107870373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45933.629107870373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45933.629107870373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45933.629107870373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45933.629107870373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45933.629107870373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45933.629107870373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45933.629107870373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45933.629107870373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45933.629107870373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45933.629107870373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45933.629107870373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45933.629107870373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45933.629107870373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45933.629107870373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45933.629107870373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45933.629107870373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45933.629107870373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45933.629107870373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45933.629107870373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45933.629107870373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45933.629107870373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45933.629107870373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45933.629107870373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45933.629107870373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45933.629107870373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45933.629107870373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45933.629107870373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45933.629107870373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45933.629107870373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45933.629107870373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45933.629107870373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45933.629107870373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45933.629107870373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45933.629107870373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45933.629107870373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45933.629107870373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45933.629107870373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45933.629107870373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45933.629107870373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45933.629107870373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45933.629107870373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45933.629107870373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45933.629107870373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45933.629107870373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45933.629107870373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45933.629107870373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45933.629107870373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45933.629107870373</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