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25" documentId="13_ncr:1_{F6CB121F-512D-4AA6-A0C1-0FB36C537598}" xr6:coauthVersionLast="47" xr6:coauthVersionMax="47" xr10:uidLastSave="{17A84A6D-EC89-4C3E-B198-DD5D838E82E4}"/>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<sst xmlns="http://schemas.openxmlformats.org/spreadsheetml/2006/main" count="178571" uniqueCount="39069">
  <si>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</si>
  <si>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</si>
  <si>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</si>
  <si>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</si>
  <si>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</si>
  <si>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</si>
  <si>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</si>
  <si>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</si>
  <si>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</si>
  <si>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</si>
  <si>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</si>
  <si>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</si>
  <si>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</si>
  <si>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</si>
  <si>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</si>
  <si>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</si>
  <si>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</si>
  <si>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</si>
  <si>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</si>
  <si>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</si>
  <si>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</si>
  <si>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</si>
  <si>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</si>
  <si>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</si>
  <si>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</si>
  <si>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</si>
  <si>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</si>
  <si>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</si>
  <si>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</si>
  <si>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</si>
  <si>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</si>
  <si>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</si>
  <si>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</si>
  <si>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</si>
  <si>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</si>
  <si>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</si>
  <si>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</si>
  <si>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</si>
  <si>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</si>
  <si>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</si>
  <si>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</si>
  <si>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</si>
  <si>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</si>
  <si>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</si>
  <si>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</si>
  <si>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</si>
  <si>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</si>
  <si>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</si>
  <si>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</si>
  <si>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</si>
  <si>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</si>
  <si>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</si>
  <si>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</si>
  <si>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</si>
  <si>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</si>
  <si>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</si>
  <si>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</si>
  <si>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</si>
  <si>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</si>
  <si>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</si>
  <si>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</si>
  <si>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</si>
  <si>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</si>
  <si>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</si>
  <si>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</si>
  <si>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</si>
  <si>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</si>
  <si>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</si>
  <si>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</si>
  <si>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</si>
  <si>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</si>
  <si>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</si>
  <si>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</si>
  <si>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</si>
  <si>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</si>
  <si>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</si>
  <si>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</si>
  <si>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</si>
  <si>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</si>
  <si>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</si>
  <si>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</si>
  <si>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</si>
  <si>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</si>
  <si>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</si>
  <si>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</si>
  <si>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</si>
  <si>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</si>
  <si>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</si>
  <si>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</si>
  <si>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</si>
  <si>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</si>
  <si>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</si>
  <si>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</si>
  <si>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</si>
  <si>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</si>
  <si>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</si>
  <si>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</si>
  <si>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</si>
  <si>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</si>
  <si>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</si>
  <si>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</si>
  <si>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</si>
  <si>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</si>
  <si>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</si>
  <si>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</si>
  <si>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</si>
  <si>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</si>
  <si>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</si>
  <si>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</si>
  <si>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</si>
  <si>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</si>
  <si>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</si>
  <si>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</si>
  <si>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</si>
  <si>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</si>
  <si>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</si>
  <si>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</si>
  <si>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</si>
  <si>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</si>
  <si>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</si>
  <si>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</si>
  <si>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</si>
  <si>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</si>
  <si>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</si>
  <si>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</si>
  <si>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</si>
  <si>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</si>
  <si>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</si>
  <si>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</si>
  <si>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</si>
  <si>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</si>
  <si>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</si>
  <si>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</si>
  <si>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</si>
  <si>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</si>
  <si>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</si>
  <si>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</si>
  <si>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</si>
  <si>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</si>
  <si>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</si>
  <si>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</si>
  <si>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</si>
  <si>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</si>
  <si>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</si>
  <si>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</si>
  <si>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</si>
  <si>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</si>
  <si>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</si>
  <si>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</si>
  <si>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</si>
  <si>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</si>
  <si>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</si>
  <si>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</si>
  <si>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</si>
  <si>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</si>
  <si>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</si>
  <si>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</si>
  <si>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</si>
  <si>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</si>
  <si>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</si>
  <si>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</si>
  <si>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</si>
  <si>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</si>
  <si>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</si>
  <si>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</si>
  <si>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</si>
  <si>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</si>
  <si>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</si>
  <si>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</si>
  <si>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</si>
  <si>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</si>
  <si>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</si>
  <si>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</si>
  <si>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</si>
  <si>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</si>
  <si>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</si>
  <si>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</si>
  <si>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</si>
  <si>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</si>
  <si>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</si>
  <si>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</si>
  <si>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</si>
  <si>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</si>
  <si>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</si>
  <si>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</si>
  <si>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</si>
  <si>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</si>
  <si>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</si>
  <si>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</si>
  <si>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</si>
  <si>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</si>
  <si>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</si>
  <si>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</si>
  <si>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</si>
  <si>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</si>
  <si>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</si>
  <si>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</si>
  <si>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</si>
  <si>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</si>
  <si>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</si>
  <si>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</si>
  <si>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</si>
  <si>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</si>
  <si>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</si>
  <si>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</si>
  <si>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</si>
  <si>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</si>
  <si>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</si>
  <si>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</si>
  <si>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</si>
  <si>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</si>
  <si>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</si>
  <si>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</si>
  <si>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</si>
  <si>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</si>
  <si>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</si>
  <si>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</si>
  <si>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</si>
  <si>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</si>
  <si>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</si>
  <si>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</si>
  <si>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</si>
  <si>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</si>
  <si>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</si>
  <si>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</si>
  <si>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</si>
  <si>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</si>
  <si>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</si>
  <si>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</si>
  <si>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</si>
  <si>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</si>
  <si>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</si>
  <si>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</si>
  <si>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</si>
  <si>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</si>
  <si>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</si>
  <si>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</si>
  <si>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</si>
  <si>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</si>
  <si>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</si>
  <si>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</si>
  <si>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</si>
  <si>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</si>
  <si>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</si>
  <si>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</si>
  <si>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</si>
  <si>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</si>
  <si>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</si>
  <si>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</si>
  <si>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</si>
  <si>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</si>
  <si>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</si>
  <si>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</si>
  <si>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</si>
  <si>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</si>
  <si>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</si>
  <si>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</si>
  <si>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</si>
  <si>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</si>
  <si>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</si>
  <si>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</si>
  <si>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</si>
  <si>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</si>
  <si>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</si>
  <si>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</si>
  <si>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</si>
  <si>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</si>
  <si>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</si>
  <si>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</si>
  <si>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</si>
  <si>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</si>
  <si>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</si>
  <si>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</si>
  <si>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</si>
  <si>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</si>
  <si>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</si>
  <si>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</si>
  <si>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</si>
  <si>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</si>
  <si>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</si>
  <si>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</si>
  <si>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</si>
  <si>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</si>
  <si>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</si>
  <si>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</si>
  <si>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</si>
  <si>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</si>
  <si>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</si>
  <si>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</si>
  <si>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</si>
  <si>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</si>
  <si>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</si>
  <si>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</si>
  <si>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</si>
  <si>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</si>
  <si>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</si>
  <si>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</si>
  <si>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</si>
  <si>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</si>
  <si>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</si>
  <si>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</si>
  <si>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</si>
  <si>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</si>
  <si>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</si>
  <si>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</si>
  <si>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</si>
  <si>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</si>
  <si>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</si>
  <si>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</si>
  <si>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</si>
  <si>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</si>
  <si>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</si>
  <si>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</si>
  <si>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</si>
  <si>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</si>
  <si>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</si>
  <si>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</si>
  <si>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</si>
  <si>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</si>
  <si>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</si>
  <si>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</si>
  <si>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</si>
  <si>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</si>
  <si>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</si>
  <si>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</si>
  <si>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</si>
  <si>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</si>
  <si>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</si>
  <si>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</si>
  <si>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</si>
  <si>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</si>
  <si>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</si>
  <si>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</si>
  <si>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</si>
  <si>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</si>
  <si>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</si>
  <si>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</si>
  <si>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</si>
  <si>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</si>
  <si>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</si>
  <si>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</si>
  <si>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</si>
  <si>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</si>
  <si>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</si>
  <si>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</si>
  <si>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</si>
  <si>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</si>
  <si>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</si>
  <si>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</si>
  <si>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</si>
  <si>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</si>
  <si>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</si>
  <si>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</si>
  <si>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</si>
  <si>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</si>
  <si>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</si>
  <si>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</si>
  <si>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</si>
  <si>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</si>
  <si>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</si>
  <si>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</si>
  <si>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</si>
  <si>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</si>
  <si>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</si>
  <si>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</si>
  <si>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</si>
  <si>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</si>
  <si>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</si>
  <si>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</si>
  <si>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</si>
  <si>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</si>
  <si>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</si>
  <si>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</si>
  <si>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</si>
  <si>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</si>
  <si>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</si>
  <si>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</si>
  <si>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</si>
  <si>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</si>
  <si>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</si>
  <si>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</si>
  <si>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</si>
  <si>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</si>
  <si>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</si>
  <si>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</si>
  <si>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</si>
  <si>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</si>
  <si>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</si>
  <si>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</si>
  <si>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</si>
  <si>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</si>
  <si>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</si>
  <si>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</si>
  <si>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</si>
  <si>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</si>
  <si>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</si>
  <si>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</si>
  <si>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</si>
  <si>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</si>
  <si>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</si>
  <si>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</si>
  <si>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</si>
  <si>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</si>
  <si>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</si>
  <si>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</si>
  <si>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</si>
  <si>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</si>
  <si>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</si>
  <si>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</si>
  <si>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</si>
  <si>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</si>
  <si>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</si>
  <si>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</si>
  <si>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</si>
  <si>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</si>
  <si>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</si>
  <si>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</si>
  <si>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</si>
  <si>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</si>
  <si>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</si>
  <si>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</si>
  <si>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</si>
  <si>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</si>
  <si>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</si>
  <si>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</si>
  <si>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</si>
  <si>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</si>
  <si>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</si>
  <si>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</si>
  <si>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</si>
  <si>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</si>
  <si>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</si>
  <si>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</si>
  <si>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</si>
  <si>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</si>
  <si>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</si>
  <si>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</si>
  <si>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</si>
  <si>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</si>
  <si>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</si>
  <si>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</si>
  <si>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</si>
  <si>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</si>
  <si>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</si>
  <si>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</si>
  <si>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</si>
  <si>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</si>
  <si>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</si>
  <si>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</si>
  <si>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</si>
  <si>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</si>
  <si>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</si>
  <si>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</si>
  <si>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</si>
  <si>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</si>
  <si>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</si>
  <si>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</si>
  <si>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</si>
  <si>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</si>
  <si>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</si>
  <si>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</si>
  <si>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</si>
  <si>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</si>
  <si>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</si>
  <si>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</si>
  <si>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</si>
  <si>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</si>
  <si>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</si>
  <si>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</si>
  <si>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</si>
  <si>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</si>
  <si>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</si>
  <si>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</si>
  <si>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</si>
  <si>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</si>
  <si>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</si>
  <si>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</si>
  <si>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</si>
  <si>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</si>
  <si>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</si>
  <si>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</si>
  <si>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</si>
  <si>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</si>
  <si>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</si>
  <si>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</si>
  <si>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</si>
  <si>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</si>
  <si>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</si>
  <si>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</si>
  <si>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</si>
  <si>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</si>
  <si>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</si>
  <si>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</si>
  <si>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</si>
  <si>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</si>
  <si>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</si>
  <si>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</si>
  <si>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</si>
  <si>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</si>
  <si>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</si>
  <si>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</si>
  <si>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</si>
  <si>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</si>
  <si>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</si>
  <si>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</si>
  <si>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</si>
  <si>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</si>
  <si>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</si>
  <si>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</si>
  <si>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</si>
  <si>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</si>
  <si>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</si>
  <si>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</si>
  <si>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</si>
  <si>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</si>
  <si>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</si>
  <si>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</si>
  <si>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</si>
  <si>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</si>
  <si>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</si>
  <si>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</si>
  <si>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</si>
  <si>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</si>
  <si>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</si>
  <si>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</si>
  <si>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</si>
  <si>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</si>
  <si>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</si>
  <si>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</si>
  <si>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</si>
  <si>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</si>
  <si>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</si>
  <si>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</si>
  <si>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</si>
  <si>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</si>
  <si>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</si>
  <si>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</si>
  <si>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</si>
  <si>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</si>
  <si>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</si>
  <si>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</si>
  <si>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</si>
  <si>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</si>
  <si>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</si>
  <si>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</si>
  <si>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</si>
  <si>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</si>
  <si>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</si>
  <si>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</si>
  <si>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</si>
  <si>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</si>
  <si>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</si>
  <si>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</si>
  <si>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</si>
  <si>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</si>
  <si>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</si>
  <si>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</si>
  <si>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</si>
  <si>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</si>
  <si>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</si>
  <si>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</si>
  <si>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</si>
  <si>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</si>
  <si>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</si>
  <si>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</si>
  <si>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</si>
  <si>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</si>
  <si>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</si>
  <si>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</si>
  <si>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</si>
  <si>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</si>
  <si>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</si>
  <si>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</si>
  <si>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</si>
  <si>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</si>
  <si>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</si>
  <si>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</si>
  <si>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</si>
  <si>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</si>
  <si>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</si>
  <si>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</si>
  <si>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</si>
  <si>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</si>
  <si>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</si>
  <si>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</si>
  <si>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</si>
  <si>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</si>
  <si>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</si>
  <si>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</si>
  <si>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</si>
  <si>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</si>
  <si>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</si>
  <si>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</si>
  <si>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</si>
  <si>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</si>
  <si>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</si>
  <si>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</si>
  <si>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</si>
  <si>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</si>
  <si>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</si>
  <si>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</si>
  <si>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</si>
  <si>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</si>
  <si>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</si>
  <si>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</si>
  <si>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</si>
  <si>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</si>
  <si>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</si>
  <si>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</si>
  <si>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</si>
  <si>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</si>
  <si>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</si>
  <si>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</si>
  <si>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</si>
  <si>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</si>
  <si>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</si>
  <si>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</si>
  <si>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</si>
  <si>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</si>
  <si>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</si>
  <si>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</si>
  <si>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</si>
  <si>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</si>
  <si>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</si>
  <si>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</si>
  <si>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</si>
  <si>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</si>
  <si>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</si>
  <si>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</si>
  <si>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</si>
  <si>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</si>
  <si>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</si>
  <si>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</si>
  <si>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</si>
  <si>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</si>
  <si>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</si>
  <si>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</si>
  <si>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</si>
  <si>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</si>
  <si>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</si>
  <si>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</si>
  <si>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</si>
  <si>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</si>
  <si>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</si>
  <si>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</si>
  <si>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</si>
  <si>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</si>
  <si>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</si>
  <si>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</si>
  <si>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</si>
  <si>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</si>
  <si>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</si>
  <si>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</si>
  <si>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</si>
  <si>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</si>
  <si>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</si>
  <si>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</si>
  <si>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</si>
  <si>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</si>
  <si>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</si>
  <si>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</si>
  <si>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</si>
  <si>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</si>
  <si>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</si>
  <si>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</si>
  <si>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</si>
  <si>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</si>
  <si>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</si>
  <si>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</si>
  <si>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</si>
  <si>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</si>
  <si>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</si>
  <si>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</si>
  <si>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</si>
  <si>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</si>
  <si>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</si>
  <si>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</si>
  <si>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</si>
  <si>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</si>
  <si>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</si>
  <si>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</si>
  <si>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</si>
  <si>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</si>
  <si>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</si>
  <si>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</si>
  <si>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</si>
  <si>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</si>
  <si>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</si>
  <si>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</si>
  <si>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</si>
  <si>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</si>
  <si>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</si>
  <si>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</si>
  <si>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</si>
  <si>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</si>
  <si>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</si>
  <si>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</si>
  <si>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</si>
  <si>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</si>
  <si>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</si>
  <si>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</si>
  <si>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</si>
  <si>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</si>
  <si>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</si>
  <si>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</si>
  <si>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</si>
  <si>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</si>
  <si>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</si>
  <si>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</si>
  <si>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</si>
  <si>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</si>
  <si>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</si>
  <si>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</si>
  <si>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</si>
  <si>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</si>
  <si>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</si>
  <si>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</si>
  <si>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</si>
  <si>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</si>
  <si>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</si>
  <si>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</si>
  <si>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</si>
  <si>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</si>
  <si>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</si>
  <si>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</si>
  <si>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</si>
  <si>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</si>
  <si>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</si>
  <si>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</si>
  <si>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</si>
  <si>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</si>
  <si>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</si>
  <si>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</si>
  <si>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</si>
  <si>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</si>
  <si>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</si>
  <si>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</si>
  <si>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</si>
  <si>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</si>
  <si>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</si>
  <si>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</si>
  <si>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</si>
  <si>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</si>
  <si>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</si>
  <si>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</si>
  <si>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</si>
  <si>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</si>
  <si>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</si>
  <si>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</si>
  <si>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</si>
  <si>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</si>
  <si>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</si>
  <si>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</si>
  <si>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</si>
  <si>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</si>
  <si>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</si>
  <si>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</si>
  <si>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</si>
  <si>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</si>
  <si>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</si>
  <si>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</si>
  <si>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</si>
  <si>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</si>
  <si>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</si>
  <si>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</si>
  <si>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</si>
  <si>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</si>
  <si>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</si>
  <si>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</si>
  <si>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</si>
  <si>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</si>
  <si>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</si>
  <si>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</si>
  <si>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</si>
  <si>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</si>
  <si>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</si>
  <si>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</si>
  <si>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</si>
  <si>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</si>
  <si>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</si>
  <si>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</si>
  <si>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</si>
  <si>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</si>
  <si>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</si>
  <si>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</si>
  <si>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</si>
  <si>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</si>
  <si>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</si>
  <si>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</si>
  <si>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</si>
  <si>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</si>
  <si>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</si>
  <si>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</si>
  <si>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</si>
  <si>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</si>
  <si>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</si>
  <si>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</si>
  <si>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</si>
  <si>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</si>
  <si>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</si>
  <si>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</si>
  <si>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</si>
  <si>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</si>
  <si>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</si>
  <si>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</si>
  <si>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</si>
  <si>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</si>
  <si>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</si>
  <si>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</si>
  <si>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</si>
  <si>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</si>
  <si>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</si>
  <si>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</si>
  <si>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</si>
  <si>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</si>
  <si>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</si>
  <si>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</si>
  <si>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</si>
  <si>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</si>
  <si>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</si>
  <si>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</si>
  <si>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</si>
  <si>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</si>
  <si>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</si>
  <si>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</si>
  <si>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</si>
  <si>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</si>
  <si>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</si>
  <si>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</si>
  <si>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</si>
  <si>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</si>
  <si>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</si>
  <si>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</si>
  <si>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</si>
  <si>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</si>
  <si>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</si>
  <si>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</si>
  <si>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</si>
  <si>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</si>
  <si>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</si>
  <si>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</si>
  <si>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</si>
  <si>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</si>
  <si>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</si>
  <si>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</si>
  <si>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</si>
  <si>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</si>
  <si>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</si>
  <si>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</si>
  <si>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</si>
  <si>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</si>
  <si>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</si>
  <si>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</si>
  <si>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</si>
  <si>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</si>
  <si>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</si>
  <si>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</si>
  <si>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</si>
  <si>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</si>
  <si>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</si>
  <si>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</si>
  <si>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</si>
  <si>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</si>
  <si>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</si>
  <si>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</si>
  <si>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</si>
  <si>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</si>
  <si>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</si>
  <si>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</si>
  <si>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</si>
  <si>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</si>
  <si>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</si>
  <si>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</si>
  <si>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</si>
  <si>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</si>
  <si>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</si>
  <si>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</si>
  <si>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</si>
  <si>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</si>
  <si>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</si>
  <si>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</si>
  <si>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</si>
  <si>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</si>
  <si>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</si>
  <si>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</si>
  <si>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</si>
  <si>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</si>
  <si>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</si>
  <si>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</si>
  <si>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</si>
  <si>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</si>
  <si>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</si>
  <si>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</si>
  <si>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</si>
  <si>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</si>
  <si>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</si>
  <si>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</si>
  <si>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</si>
  <si>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</si>
  <si>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</si>
  <si>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</si>
  <si>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</si>
  <si>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</si>
  <si>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</si>
  <si>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</si>
  <si>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</si>
  <si>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</si>
  <si>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</si>
  <si>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</si>
  <si>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</si>
  <si>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</si>
  <si>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</si>
  <si>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</si>
  <si>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</si>
  <si>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</si>
  <si>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</si>
  <si>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</si>
  <si>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</si>
  <si>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</si>
  <si>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</si>
  <si>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</si>
  <si>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</si>
  <si>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</si>
  <si>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</si>
  <si>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</si>
  <si>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</si>
  <si>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</si>
  <si>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</si>
  <si>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</si>
  <si>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</si>
  <si>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</si>
  <si>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</si>
  <si>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</si>
  <si>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</si>
  <si>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</si>
  <si>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</si>
  <si>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</si>
  <si>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</si>
  <si>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</si>
  <si>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</si>
  <si>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</si>
  <si>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</si>
  <si>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</si>
  <si>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</si>
  <si>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</si>
  <si>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</si>
  <si>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</si>
  <si>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</si>
  <si>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</si>
  <si>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</si>
  <si>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</si>
  <si>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</si>
  <si>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</si>
  <si>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</si>
  <si>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</si>
  <si>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</si>
  <si>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</si>
  <si>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</si>
  <si>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</si>
  <si>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</si>
  <si>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</si>
  <si>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</si>
  <si>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</si>
  <si>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</si>
  <si>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</si>
  <si>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</si>
  <si>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</si>
  <si>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</si>
  <si>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</si>
  <si>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</si>
  <si>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</si>
  <si>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</si>
  <si>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</si>
  <si>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</si>
  <si>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</si>
  <si>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</si>
  <si>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</si>
  <si>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</si>
  <si>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</si>
  <si>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</si>
  <si>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</si>
  <si>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</si>
  <si>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</si>
  <si>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</si>
  <si>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</si>
  <si>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</si>
  <si>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</si>
  <si>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</si>
  <si>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</si>
  <si>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</si>
  <si>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</si>
  <si>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</si>
  <si>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</si>
  <si>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</si>
  <si>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</si>
  <si>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</si>
  <si>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</si>
  <si>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</si>
  <si>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</si>
  <si>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</si>
  <si>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</si>
  <si>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</si>
  <si>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</si>
  <si>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</si>
  <si>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</si>
  <si>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</si>
  <si>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</si>
  <si>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</si>
  <si>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</si>
  <si>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</si>
  <si>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</si>
  <si>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</si>
  <si>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</si>
  <si>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</si>
  <si>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</si>
  <si>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</si>
  <si>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</si>
  <si>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</si>
  <si>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</si>
  <si>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</si>
  <si>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</si>
  <si>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</si>
  <si>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</si>
  <si>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</si>
  <si>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</si>
  <si>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</si>
  <si>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</si>
  <si>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</si>
  <si>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</si>
  <si>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</si>
  <si>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</si>
  <si>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</si>
  <si>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</si>
  <si>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</si>
  <si>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</si>
  <si>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</si>
  <si>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</si>
  <si>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</si>
  <si>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</si>
  <si>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</si>
  <si>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</si>
  <si>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</si>
  <si>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</si>
  <si>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</si>
  <si>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</si>
  <si>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</si>
  <si>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</si>
  <si>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</si>
  <si>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</si>
  <si>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</si>
  <si>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</si>
  <si>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</si>
  <si>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</si>
  <si>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</si>
  <si>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</si>
  <si>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</si>
  <si>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</si>
  <si>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</si>
  <si>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</si>
  <si>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</si>
  <si>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</si>
  <si>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</si>
  <si>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</si>
  <si>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</si>
  <si>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</si>
  <si>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</si>
  <si>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</si>
  <si>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</si>
  <si>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</si>
  <si>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</si>
  <si>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</si>
  <si>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</si>
  <si>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</si>
  <si>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</si>
  <si>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</si>
  <si>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</si>
  <si>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</si>
  <si>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</si>
  <si>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</si>
  <si>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</si>
  <si>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</si>
  <si>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</si>
  <si>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</si>
  <si>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</si>
  <si>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</si>
  <si>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</si>
  <si>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</si>
  <si>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</si>
  <si>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</si>
  <si>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</si>
  <si>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</si>
  <si>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</si>
  <si>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</si>
  <si>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</si>
  <si>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</si>
  <si>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</si>
  <si>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</si>
  <si>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</si>
  <si>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</si>
  <si>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</si>
  <si>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</si>
  <si>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</si>
  <si>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</si>
  <si>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</si>
  <si>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</si>
  <si>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</si>
  <si>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</si>
  <si>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</si>
  <si>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</si>
  <si>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</si>
  <si>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</si>
  <si>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</si>
  <si>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</si>
  <si>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</si>
  <si>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</si>
  <si>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</si>
  <si>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</si>
  <si>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</si>
  <si>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</si>
  <si>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</si>
  <si>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</si>
  <si>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</si>
  <si>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</si>
  <si>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</si>
  <si>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</si>
  <si>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</si>
  <si>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</si>
  <si>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</si>
  <si>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</si>
  <si>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</si>
  <si>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</si>
  <si>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</si>
  <si>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</si>
  <si>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</si>
  <si>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</si>
  <si>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</si>
  <si>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</si>
  <si>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</si>
  <si>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</si>
  <si>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</si>
  <si>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</si>
  <si>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</si>
  <si>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</si>
  <si>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</si>
  <si>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</si>
  <si>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</si>
  <si>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</si>
  <si>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</si>
  <si>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</si>
  <si>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</si>
  <si>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</si>
  <si>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</si>
  <si>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</si>
  <si>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</si>
  <si>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</si>
  <si>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</si>
  <si>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</si>
  <si>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</si>
  <si>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</si>
  <si>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</si>
  <si>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</si>
  <si>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</si>
  <si>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</si>
  <si>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</si>
  <si>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</si>
  <si>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</si>
  <si>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</si>
  <si>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</si>
  <si>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</si>
  <si>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</si>
  <si>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</si>
  <si>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</si>
  <si>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</si>
  <si>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</si>
  <si>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</si>
  <si>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</si>
  <si>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</si>
  <si>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</si>
  <si>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</si>
  <si>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</si>
  <si>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</si>
  <si>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</si>
  <si>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</si>
  <si>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</si>
  <si>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</si>
  <si>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</si>
  <si>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</si>
  <si>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</si>
  <si>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</si>
  <si>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</si>
  <si>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</si>
  <si>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</si>
  <si>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</si>
  <si>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</si>
  <si>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</si>
  <si>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</si>
  <si>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</si>
  <si>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</si>
  <si>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</si>
  <si>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</si>
  <si>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</si>
  <si>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</si>
  <si>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</si>
  <si>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</si>
  <si>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</si>
  <si>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</si>
  <si>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</si>
  <si>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</si>
  <si>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</si>
  <si>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</si>
  <si>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</si>
  <si>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</si>
  <si>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</si>
  <si>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</si>
  <si>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</si>
  <si>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</si>
  <si>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</si>
  <si>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</si>
  <si>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</si>
  <si>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</si>
  <si>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</si>
  <si>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</si>
  <si>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</si>
  <si>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</si>
  <si>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</si>
  <si>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</si>
  <si>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</si>
  <si>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</si>
  <si>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</si>
  <si>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</si>
  <si>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</si>
  <si>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</si>
  <si>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</si>
  <si>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</si>
  <si>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</si>
  <si>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</si>
  <si>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</si>
  <si>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</si>
  <si>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</si>
  <si>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</si>
  <si>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</si>
  <si>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</si>
  <si>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</si>
  <si>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</si>
  <si>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</si>
  <si>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</si>
  <si>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</si>
  <si>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</si>
  <si>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</si>
  <si>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</si>
  <si>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</si>
  <si>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</si>
  <si>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</si>
  <si>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</si>
  <si>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</si>
  <si>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</si>
  <si>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</si>
  <si>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</si>
  <si>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</si>
  <si>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</si>
  <si>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</si>
  <si>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</si>
  <si>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</si>
  <si>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</si>
  <si>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</si>
  <si>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</si>
  <si>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</si>
  <si>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</si>
  <si>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</si>
  <si>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</si>
  <si>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</si>
  <si>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</si>
  <si>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</si>
  <si>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</si>
  <si>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</si>
  <si>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</si>
  <si>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</si>
  <si>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</si>
  <si>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</si>
  <si>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</si>
  <si>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</si>
  <si>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</si>
  <si>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</si>
  <si>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</si>
  <si>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</si>
  <si>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</si>
  <si>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</si>
  <si>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</si>
  <si>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</si>
  <si>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</si>
  <si>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</si>
  <si>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</si>
  <si>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</si>
  <si>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</si>
  <si>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</si>
  <si>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</si>
  <si>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</si>
  <si>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</si>
  <si>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</si>
  <si>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</si>
  <si>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</si>
  <si>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</si>
  <si>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</si>
  <si>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</si>
  <si>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</si>
  <si>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</si>
  <si>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</si>
  <si>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</si>
  <si>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</si>
  <si>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</si>
  <si>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</si>
  <si>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</si>
  <si>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</si>
  <si>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</si>
  <si>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</si>
  <si>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</si>
  <si>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</si>
  <si>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</si>
  <si>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</si>
  <si>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</si>
  <si>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</si>
  <si>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</si>
  <si>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</si>
  <si>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</si>
  <si>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</si>
  <si>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</si>
  <si>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</si>
  <si>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</si>
  <si>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</si>
  <si>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</si>
  <si>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</si>
  <si>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</si>
  <si>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</si>
  <si>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</si>
  <si>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</si>
  <si>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</si>
  <si>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</si>
  <si>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</si>
  <si>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</si>
  <si>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</si>
  <si>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</si>
  <si>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</si>
  <si>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</si>
  <si>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</si>
  <si>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</si>
  <si>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</si>
  <si>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</si>
  <si>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</si>
  <si>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</si>
  <si>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</si>
  <si>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</si>
  <si>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</si>
  <si>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</si>
  <si>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</si>
  <si>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</si>
  <si>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</si>
  <si>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</si>
  <si>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</si>
  <si>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</si>
  <si>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</si>
  <si>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</si>
  <si>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</si>
  <si>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</si>
  <si>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</si>
  <si>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</si>
  <si>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</si>
  <si>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</si>
  <si>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</si>
  <si>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</si>
  <si>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</si>
  <si>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</si>
  <si>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</si>
  <si>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</si>
  <si>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</si>
  <si>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</si>
  <si>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</si>
  <si>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</si>
  <si>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</si>
  <si>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</si>
  <si>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</si>
  <si>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</si>
  <si>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</si>
  <si>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</si>
  <si>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</si>
  <si>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</si>
  <si>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</si>
  <si>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</si>
  <si>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</si>
  <si>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</si>
  <si>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</si>
  <si>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</si>
  <si>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</si>
  <si>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</si>
  <si>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</si>
  <si>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</si>
  <si>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</si>
  <si>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</si>
  <si>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</si>
  <si>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</si>
  <si>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</si>
  <si>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</si>
  <si>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</si>
  <si>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</si>
  <si>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</si>
  <si>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</si>
  <si>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</si>
  <si>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</si>
  <si>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</si>
  <si>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</si>
  <si>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</si>
  <si>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</si>
  <si>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</si>
  <si>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</si>
  <si>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</si>
  <si>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</si>
  <si>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</si>
  <si>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</si>
  <si>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</si>
  <si>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</si>
  <si>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</si>
  <si>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</si>
  <si>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</si>
  <si>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</si>
  <si>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</si>
  <si>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</si>
  <si>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</si>
  <si>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</si>
  <si>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</si>
  <si>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</si>
  <si>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</si>
  <si>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</si>
  <si>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</si>
  <si>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</si>
  <si>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</si>
  <si>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</si>
  <si>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</si>
  <si>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</si>
  <si>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</si>
  <si>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</si>
  <si>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</si>
  <si>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</si>
  <si>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</si>
  <si>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</si>
  <si>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</si>
  <si>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</si>
  <si>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</si>
  <si>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</si>
  <si>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</si>
  <si>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</si>
  <si>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</si>
  <si>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</si>
  <si>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</si>
  <si>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</si>
  <si>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</si>
  <si>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</si>
  <si>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</si>
  <si>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</si>
  <si>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</si>
  <si>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</si>
  <si>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</si>
  <si>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</si>
  <si>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</si>
  <si>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</si>
  <si>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</si>
  <si>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</si>
  <si>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</si>
  <si>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</si>
  <si>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</si>
  <si>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</si>
  <si>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</si>
  <si>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</si>
  <si>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</si>
  <si>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</si>
  <si>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</si>
  <si>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</si>
  <si>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</si>
  <si>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</si>
  <si>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</si>
  <si>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</si>
  <si>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</si>
  <si>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</si>
  <si>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</si>
  <si>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</si>
  <si>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</si>
  <si>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</si>
  <si>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</si>
  <si>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</si>
  <si>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</si>
  <si>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</si>
  <si>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</si>
  <si>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</si>
  <si>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</si>
  <si>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</si>
  <si>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</si>
  <si>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</si>
  <si>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</si>
  <si>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</si>
  <si>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</si>
  <si>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</si>
  <si>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</si>
  <si>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</si>
  <si>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</si>
  <si>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</si>
  <si>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</si>
  <si>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</si>
  <si>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</si>
  <si>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</si>
  <si>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</si>
  <si>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</si>
  <si>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</si>
  <si>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</si>
  <si>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</si>
  <si>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</si>
  <si>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</si>
  <si>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</si>
  <si>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</si>
  <si>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</si>
  <si>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</si>
  <si>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</si>
  <si>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</si>
  <si>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</si>
  <si>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</si>
  <si>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</si>
  <si>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</si>
  <si>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</si>
  <si>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</si>
  <si>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</si>
  <si>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</si>
  <si>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</si>
  <si>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</si>
  <si>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</si>
  <si>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</si>
  <si>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</si>
  <si>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</si>
  <si>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</si>
  <si>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</si>
  <si>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</si>
  <si>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</si>
  <si>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</si>
  <si>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</si>
  <si>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</si>
  <si>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</si>
  <si>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</si>
  <si>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</si>
  <si>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</si>
  <si>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</si>
  <si>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</si>
  <si>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</si>
  <si>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</si>
  <si>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</si>
  <si>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</si>
  <si>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</si>
  <si>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</si>
  <si>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</si>
  <si>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</si>
  <si>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</si>
  <si>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</si>
  <si>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</si>
  <si>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</si>
  <si>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</si>
  <si>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</si>
  <si>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</si>
  <si>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</si>
  <si>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</si>
  <si>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</si>
  <si>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</si>
  <si>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</si>
  <si>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</si>
  <si>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</si>
  <si>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</si>
  <si>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</si>
  <si>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</si>
  <si>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</si>
  <si>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</si>
  <si>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</si>
  <si>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</si>
  <si>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</si>
  <si>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</si>
  <si>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</si>
  <si>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</si>
  <si>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</si>
  <si>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</si>
  <si>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</si>
  <si>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</si>
  <si>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</si>
  <si>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</si>
  <si>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</si>
  <si>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</si>
  <si>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</si>
  <si>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</si>
  <si>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</si>
  <si>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</si>
  <si>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</si>
  <si>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</si>
  <si>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</si>
  <si>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</si>
  <si>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</si>
  <si>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</si>
  <si>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</si>
  <si>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</si>
  <si>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</si>
  <si>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</si>
  <si>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</si>
  <si>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</si>
  <si>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</si>
  <si>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</si>
  <si>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</si>
  <si>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</si>
  <si>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</si>
  <si>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</si>
  <si>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</si>
  <si>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</si>
  <si>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</si>
  <si>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</si>
  <si>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</si>
  <si>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</si>
  <si>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</si>
  <si>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</si>
  <si>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</si>
  <si>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</si>
  <si>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</si>
  <si>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</si>
  <si>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</si>
  <si>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</si>
  <si>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</si>
  <si>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</si>
  <si>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</si>
  <si>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</si>
  <si>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</si>
  <si>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</si>
  <si>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</si>
  <si>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</si>
  <si>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</si>
  <si>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</si>
  <si>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</si>
  <si>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</si>
  <si>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</si>
  <si>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</si>
  <si>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</si>
  <si>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</si>
  <si>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</si>
  <si>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</si>
  <si>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</si>
  <si>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</si>
  <si>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</si>
  <si>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</si>
  <si>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</si>
  <si>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</si>
  <si>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</si>
  <si>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</si>
  <si>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</si>
  <si>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</si>
  <si>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</si>
  <si>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</si>
  <si>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</si>
  <si>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</si>
  <si>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</si>
  <si>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</si>
  <si>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</si>
  <si>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</si>
  <si>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</si>
  <si>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</si>
  <si>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</si>
  <si>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</si>
  <si>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</si>
  <si>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</si>
  <si>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</si>
  <si>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</si>
  <si>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</si>
  <si>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</si>
  <si>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</si>
  <si>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</si>
  <si>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</si>
  <si>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</si>
  <si>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</si>
  <si>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</si>
  <si>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</si>
  <si>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</si>
  <si>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</si>
  <si>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</si>
  <si>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</si>
  <si>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</si>
  <si>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</si>
  <si>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</si>
  <si>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</si>
  <si>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</si>
  <si>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</si>
  <si>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</si>
  <si>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</si>
  <si>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</si>
  <si>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</si>
  <si>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</si>
  <si>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</si>
  <si>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</si>
  <si>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</si>
  <si>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</si>
  <si>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</si>
  <si>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</si>
  <si>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</si>
  <si>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</si>
  <si>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</si>
  <si>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</si>
  <si>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</si>
  <si>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</si>
  <si>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</si>
  <si>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</si>
  <si>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</si>
  <si>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</si>
  <si>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</si>
  <si>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</si>
  <si>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</si>
  <si>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</si>
  <si>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</si>
  <si>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</si>
  <si>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</si>
  <si>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</si>
  <si>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</si>
  <si>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</si>
  <si>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</si>
  <si>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</si>
  <si>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</si>
  <si>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</si>
  <si>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</si>
  <si>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</si>
  <si>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</si>
  <si>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</si>
  <si>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</si>
  <si>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</si>
  <si>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</si>
  <si>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</si>
  <si>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</si>
  <si>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</si>
  <si>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</si>
  <si>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</si>
  <si>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</si>
  <si>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</si>
  <si>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</si>
  <si>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</si>
  <si>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</si>
  <si>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</si>
  <si>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</si>
  <si>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</si>
  <si>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</si>
  <si>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</si>
  <si>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</si>
  <si>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</si>
  <si>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</si>
  <si>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</si>
  <si>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</si>
  <si>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</si>
  <si>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</si>
  <si>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</si>
  <si>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</si>
  <si>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</si>
  <si>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</si>
  <si>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</si>
  <si>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</si>
  <si>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</si>
  <si>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</si>
  <si>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</si>
  <si>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</si>
  <si>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</si>
  <si>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</si>
  <si>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</si>
  <si>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</si>
  <si>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</si>
  <si>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</si>
  <si>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</si>
  <si>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</si>
  <si>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</si>
  <si>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</si>
  <si>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</si>
  <si>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</si>
  <si>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</si>
  <si>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</si>
  <si>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</si>
  <si>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</si>
  <si>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</si>
  <si>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</si>
  <si>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</si>
  <si>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</si>
  <si>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</si>
  <si>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</si>
  <si>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</si>
  <si>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</si>
  <si>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</si>
  <si>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</si>
  <si>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</si>
  <si>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</si>
  <si>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</si>
  <si>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</si>
  <si>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</si>
  <si>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</si>
  <si>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</si>
  <si>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</si>
  <si>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</si>
  <si>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</si>
  <si>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</si>
  <si>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</si>
  <si>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</si>
  <si>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</si>
  <si>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</si>
  <si>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</si>
  <si>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</si>
  <si>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</si>
  <si>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</si>
  <si>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</si>
  <si>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</si>
  <si>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</si>
  <si>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</si>
  <si>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</si>
  <si>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</si>
  <si>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</si>
  <si>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</si>
  <si>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</si>
  <si>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</si>
  <si>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</si>
  <si>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</si>
  <si>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</si>
  <si>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</si>
  <si>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</si>
  <si>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</si>
  <si>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</si>
  <si>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</si>
  <si>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</si>
  <si>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</si>
  <si>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</si>
  <si>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</si>
  <si>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</si>
  <si>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</si>
  <si>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</si>
  <si>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</si>
  <si>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</si>
  <si>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</si>
  <si>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</si>
  <si>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</si>
  <si>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</si>
  <si>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</si>
  <si>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</si>
  <si>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</si>
  <si>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</si>
  <si>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</si>
  <si>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</si>
  <si>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</si>
  <si>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</si>
  <si>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</si>
  <si>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</si>
  <si>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</si>
  <si>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</si>
  <si>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</si>
  <si>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</si>
  <si>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</si>
  <si>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</si>
  <si>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</si>
  <si>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</si>
  <si>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</si>
  <si>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</si>
  <si>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</si>
  <si>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</si>
  <si>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</si>
  <si>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</si>
  <si>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</si>
  <si>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</si>
  <si>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</si>
  <si>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</si>
  <si>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</si>
  <si>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</si>
  <si>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</si>
  <si>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</si>
  <si>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</si>
  <si>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</si>
  <si>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</si>
  <si>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</si>
  <si>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</si>
  <si>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</si>
  <si>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</si>
  <si>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</si>
  <si>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</si>
  <si>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</si>
  <si>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</si>
  <si>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</si>
  <si>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</si>
  <si>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</si>
  <si>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</si>
  <si>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</si>
  <si>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</si>
  <si>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</si>
  <si>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</si>
  <si>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</si>
  <si>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</si>
  <si>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</si>
  <si>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</si>
  <si>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</si>
  <si>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</si>
  <si>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</si>
  <si>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</si>
  <si>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</si>
  <si>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</si>
  <si>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</si>
  <si>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</si>
  <si>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</si>
  <si>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</si>
  <si>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</si>
  <si>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</si>
  <si>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</si>
  <si>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</si>
  <si>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</si>
  <si>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</si>
  <si>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</si>
  <si>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</si>
  <si>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</si>
  <si>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</si>
  <si>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</si>
  <si>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</si>
  <si>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</si>
  <si>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</si>
  <si>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</si>
  <si>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</si>
  <si>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</si>
  <si>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</si>
  <si>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</si>
  <si>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</si>
  <si>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</si>
  <si>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</si>
  <si>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</si>
  <si>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</si>
  <si>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</si>
  <si>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</si>
  <si>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</si>
  <si>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</si>
  <si>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</si>
  <si>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</si>
  <si>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</si>
  <si>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</si>
  <si>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</si>
  <si>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</si>
  <si>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</si>
  <si>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</si>
  <si>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</si>
  <si>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</si>
  <si>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</si>
  <si>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</si>
  <si>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</si>
  <si>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</si>
  <si>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</si>
  <si>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</si>
  <si>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</si>
  <si>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</si>
  <si>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</si>
  <si>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</si>
  <si>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</si>
  <si>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</si>
  <si>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</si>
  <si>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</si>
  <si>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</si>
  <si>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</si>
  <si>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</si>
  <si>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</si>
  <si>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</si>
  <si>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</si>
  <si>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</si>
  <si>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</si>
  <si>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</si>
  <si>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</si>
  <si>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</si>
  <si>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</si>
  <si>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</si>
  <si>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</si>
  <si>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</si>
  <si>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</si>
  <si>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</si>
  <si>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</si>
  <si>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</si>
  <si>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</si>
  <si>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</si>
  <si>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</si>
  <si>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</si>
  <si>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</si>
  <si>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</si>
  <si>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</si>
  <si>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</si>
  <si>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</si>
  <si>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</si>
  <si>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</si>
  <si>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</si>
  <si>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</si>
  <si>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</si>
  <si>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</si>
  <si>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</si>
  <si>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</si>
  <si>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</si>
  <si>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</si>
  <si>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</si>
  <si>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</si>
  <si>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</si>
  <si>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</si>
  <si>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</si>
  <si>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</si>
  <si>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</si>
  <si>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</si>
  <si>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</si>
  <si>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</si>
  <si>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</si>
  <si>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</si>
  <si>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</si>
  <si>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</si>
  <si>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</si>
  <si>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</si>
  <si>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</si>
  <si>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</si>
  <si>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</si>
  <si>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</si>
  <si>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</si>
  <si>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</si>
  <si>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</si>
  <si>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</si>
  <si>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</si>
  <si>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</si>
  <si>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</si>
  <si>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</si>
  <si>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</si>
  <si>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</si>
  <si>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</si>
  <si>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</si>
  <si>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</si>
  <si>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</si>
  <si>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</si>
  <si>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</si>
  <si>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</si>
  <si>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</si>
  <si>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</si>
  <si>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</si>
  <si>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</si>
  <si>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</si>
  <si>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</si>
  <si>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</si>
  <si>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</si>
  <si>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</si>
  <si>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</si>
  <si>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</si>
  <si>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</si>
  <si>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</si>
  <si>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</si>
  <si>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</si>
  <si>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</si>
  <si>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</si>
  <si>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</si>
  <si>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</si>
  <si>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</si>
  <si>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</si>
  <si>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</si>
  <si>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</si>
  <si>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</si>
  <si>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</si>
  <si>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</si>
  <si>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</si>
  <si>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</si>
  <si>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</si>
  <si>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</si>
  <si>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</si>
  <si>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</si>
  <si>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</si>
  <si>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</si>
  <si>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</si>
  <si>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</si>
  <si>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</si>
  <si>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</si>
  <si>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</si>
  <si>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</si>
  <si>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</si>
  <si>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</si>
  <si>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</si>
  <si>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</si>
  <si>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</si>
  <si>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</si>
  <si>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</si>
  <si>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</si>
  <si>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</si>
  <si>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</si>
  <si>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</si>
  <si>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</si>
  <si>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</si>
  <si>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</si>
  <si>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</si>
  <si>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</si>
  <si>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</si>
  <si>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</si>
  <si>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</si>
  <si>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</si>
  <si>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</si>
  <si>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</si>
  <si>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</si>
  <si>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</si>
  <si>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</si>
  <si>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</si>
  <si>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</si>
  <si>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</si>
  <si>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</si>
  <si>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</si>
  <si>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</si>
  <si>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</si>
  <si>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</si>
  <si>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</si>
  <si>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</si>
  <si>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</si>
  <si>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</si>
  <si>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</si>
  <si>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</si>
  <si>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</si>
  <si>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</si>
  <si>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</si>
  <si>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</si>
  <si>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</si>
  <si>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</si>
  <si>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</si>
  <si>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</si>
  <si>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</si>
  <si>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</si>
  <si>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</si>
  <si>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</si>
  <si>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</si>
  <si>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</si>
  <si>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</si>
  <si>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</si>
  <si>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</si>
  <si>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</si>
  <si>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</si>
  <si>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</si>
  <si>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</si>
  <si>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</si>
  <si>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</si>
  <si>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</si>
  <si>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</si>
  <si>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</si>
  <si>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</si>
  <si>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</si>
  <si>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</si>
  <si>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</si>
  <si>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</si>
  <si>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</si>
  <si>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</si>
  <si>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</si>
  <si>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</si>
  <si>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</si>
  <si>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</si>
  <si>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</si>
  <si>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</si>
  <si>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</si>
  <si>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</si>
  <si>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</si>
  <si>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</si>
  <si>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</si>
  <si>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</si>
  <si>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</si>
  <si>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</si>
  <si>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</si>
  <si>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</si>
  <si>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</si>
  <si>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</si>
  <si>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</si>
  <si>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</si>
  <si>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</si>
  <si>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</si>
  <si>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</si>
  <si>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</si>
  <si>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</si>
  <si>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</si>
  <si>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</si>
  <si>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</si>
  <si>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</si>
  <si>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</si>
  <si>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</si>
  <si>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</si>
  <si>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</si>
  <si>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</si>
  <si>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</si>
  <si>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</si>
  <si>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</si>
  <si>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</si>
  <si>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</si>
  <si>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</si>
  <si>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</si>
  <si>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</si>
  <si>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</si>
  <si>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</si>
  <si>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</si>
  <si>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</si>
  <si>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</si>
  <si>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</si>
  <si>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</si>
  <si>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</si>
  <si>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</si>
  <si>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</si>
  <si>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</si>
  <si>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</si>
  <si>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</si>
  <si>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</si>
  <si>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</si>
  <si>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</si>
  <si>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</si>
  <si>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</si>
  <si>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</si>
  <si>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</si>
  <si>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</si>
  <si>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</si>
  <si>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</si>
  <si>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</si>
  <si>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</si>
  <si>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</si>
  <si>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</si>
  <si>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</si>
  <si>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</si>
  <si>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</si>
  <si>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</si>
  <si>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</si>
  <si>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</si>
  <si>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</si>
  <si>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</si>
  <si>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</si>
  <si>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</si>
  <si>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</si>
  <si>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</si>
  <si>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</si>
  <si>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</si>
  <si>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</si>
  <si>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</si>
  <si>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</si>
  <si>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</si>
  <si>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</si>
  <si>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</si>
  <si>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</si>
  <si>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</si>
  <si>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</si>
  <si>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</si>
  <si>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</si>
  <si>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</si>
  <si>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</si>
  <si>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</si>
  <si>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</si>
  <si>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</si>
  <si>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</si>
  <si>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</si>
  <si>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</si>
  <si>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</si>
  <si>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</si>
  <si>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</si>
  <si>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</si>
  <si>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</si>
  <si>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</si>
  <si>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</si>
  <si>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</si>
  <si>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</si>
  <si>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</si>
  <si>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</si>
  <si>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</si>
  <si>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</si>
  <si>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</si>
  <si>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</si>
  <si>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</si>
  <si>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</si>
  <si>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</si>
  <si>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</si>
  <si>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</si>
  <si>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</si>
  <si>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</si>
  <si>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</si>
  <si>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</si>
  <si>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</si>
  <si>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</si>
  <si>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</si>
  <si>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</si>
  <si>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</si>
  <si>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</si>
  <si>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</si>
  <si>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</si>
  <si>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</si>
  <si>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</si>
  <si>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</si>
  <si>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</si>
  <si>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</si>
  <si>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</si>
  <si>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</si>
  <si>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</si>
  <si>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</si>
  <si>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</si>
  <si>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</si>
  <si>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</si>
  <si>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</si>
  <si>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</si>
  <si>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</si>
  <si>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</si>
  <si>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</si>
  <si>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</si>
  <si>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</si>
  <si>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</si>
  <si>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</si>
  <si>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</si>
  <si>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</si>
  <si>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</si>
  <si>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</si>
  <si>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</si>
  <si>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</si>
  <si>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</si>
  <si>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</si>
  <si>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</si>
  <si>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</si>
  <si>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</si>
  <si>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</si>
  <si>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</si>
  <si>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</si>
  <si>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</si>
  <si>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</si>
  <si>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</si>
  <si>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</si>
  <si>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</si>
  <si>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</si>
  <si>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</si>
  <si>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</si>
  <si>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</si>
  <si>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</si>
  <si>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</si>
  <si>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</si>
  <si>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</si>
  <si>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</si>
  <si>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</si>
  <si>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</si>
  <si>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</si>
  <si>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</si>
  <si>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</si>
  <si>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</si>
  <si>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</si>
  <si>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</si>
  <si>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</si>
  <si>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</si>
  <si>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</si>
  <si>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</si>
  <si>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</si>
  <si>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</si>
  <si>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</si>
  <si>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</si>
  <si>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</si>
  <si>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</si>
  <si>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</si>
  <si>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</si>
  <si>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</si>
  <si>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</si>
  <si>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</si>
  <si>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</si>
  <si>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</si>
  <si>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</si>
  <si>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</si>
  <si>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</si>
  <si>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</si>
  <si>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</si>
  <si>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</si>
  <si>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</si>
  <si>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</si>
  <si>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</si>
  <si>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</si>
  <si>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</si>
  <si>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</si>
  <si>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</si>
  <si>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</si>
  <si>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</si>
  <si>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</si>
  <si>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</si>
  <si>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</si>
  <si>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</si>
  <si>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</si>
  <si>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</si>
  <si>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</si>
  <si>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</si>
  <si>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</si>
  <si>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</si>
  <si>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</si>
  <si>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</si>
  <si>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</si>
  <si>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</si>
  <si>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</si>
  <si>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</si>
  <si>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</si>
  <si>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</si>
  <si>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</si>
  <si>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</si>
  <si>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</si>
  <si>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</si>
  <si>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</si>
  <si>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</si>
  <si>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</si>
  <si>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</si>
  <si>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</si>
  <si>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</si>
  <si>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</si>
  <si>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</si>
  <si>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</si>
  <si>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</si>
  <si>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</si>
  <si>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</si>
  <si>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</si>
  <si>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</si>
  <si>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</si>
  <si>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</si>
  <si>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</si>
  <si>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</si>
  <si>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</si>
  <si>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</si>
  <si>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</si>
  <si>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</si>
  <si>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</si>
  <si>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</si>
  <si>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</si>
  <si>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</si>
  <si>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</si>
  <si>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</si>
  <si>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</si>
  <si>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</si>
  <si>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</si>
  <si>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</si>
  <si>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</si>
  <si>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</si>
  <si>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</si>
  <si>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</si>
  <si>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</si>
  <si>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</si>
  <si>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</si>
  <si>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</si>
  <si>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</si>
  <si>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</si>
  <si>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</si>
  <si>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</si>
  <si>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</si>
  <si>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</si>
  <si>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</si>
  <si>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</si>
  <si>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</si>
  <si>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</si>
  <si>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</si>
  <si>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</si>
  <si>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</si>
  <si>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</si>
  <si>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</si>
  <si>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</si>
  <si>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</si>
  <si>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</si>
  <si>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</si>
  <si>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</si>
  <si>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</si>
  <si>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</si>
  <si>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</si>
  <si>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</si>
  <si>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</si>
  <si>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</si>
  <si>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</si>
  <si>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</si>
  <si>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</si>
  <si>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</si>
  <si>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</si>
  <si>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</si>
  <si>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</si>
  <si>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</si>
  <si>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</si>
  <si>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</si>
  <si>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</si>
  <si>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</si>
  <si>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</si>
  <si>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</si>
  <si>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</si>
  <si>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</si>
  <si>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</si>
  <si>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</si>
  <si>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</si>
  <si>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</si>
  <si>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</si>
  <si>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</si>
  <si>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</si>
  <si>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</si>
  <si>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</si>
  <si>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</si>
  <si>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</si>
  <si>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</si>
  <si>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</si>
  <si>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</si>
  <si>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</si>
  <si>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</si>
  <si>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</si>
  <si>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</si>
  <si>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</si>
  <si>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</si>
  <si>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</si>
  <si>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</si>
  <si>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</si>
  <si>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</si>
  <si>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</si>
  <si>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</si>
  <si>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</si>
  <si>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</si>
  <si>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</si>
  <si>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</si>
  <si>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</si>
  <si>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</si>
  <si>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</si>
  <si>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</si>
  <si>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</si>
  <si>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</si>
  <si>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</si>
  <si>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</si>
  <si>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</si>
  <si>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</si>
  <si>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</si>
  <si>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</si>
  <si>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</si>
  <si>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</si>
  <si>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</si>
  <si>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</si>
  <si>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</si>
  <si>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</si>
  <si>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</si>
  <si>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</si>
  <si>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</si>
  <si>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</si>
  <si>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</si>
  <si>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</si>
  <si>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</si>
  <si>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</si>
  <si>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</si>
  <si>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</si>
  <si>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</si>
  <si>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</si>
  <si>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</si>
  <si>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</si>
  <si>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</si>
  <si>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</si>
  <si>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</si>
  <si>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</si>
  <si>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</si>
  <si>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</si>
  <si>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</si>
  <si>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</si>
  <si>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</si>
  <si>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</si>
  <si>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</si>
  <si>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</si>
  <si>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</si>
  <si>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</si>
  <si>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</si>
  <si>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</si>
  <si>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</si>
  <si>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</si>
  <si>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</si>
  <si>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</si>
  <si>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</si>
  <si>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</si>
  <si>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</si>
  <si>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</si>
  <si>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</si>
  <si>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</si>
  <si>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</si>
  <si>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</si>
  <si>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</si>
  <si>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</si>
  <si>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</si>
  <si>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</si>
  <si>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</si>
  <si>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</si>
  <si>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</si>
  <si>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</si>
  <si>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</si>
  <si>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</si>
  <si>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</si>
  <si>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</si>
  <si>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</si>
  <si>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</si>
  <si>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</si>
  <si>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</si>
  <si>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</si>
  <si>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</si>
  <si>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</si>
  <si>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</si>
  <si>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</si>
  <si>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</si>
  <si>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</si>
  <si>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</si>
  <si>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</si>
  <si>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</si>
  <si>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</si>
  <si>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</si>
  <si>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</si>
  <si>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</si>
  <si>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</si>
  <si>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</si>
  <si>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</si>
  <si>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</si>
  <si>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</si>
  <si>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</si>
  <si>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</si>
  <si>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</si>
  <si>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</si>
  <si>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</si>
  <si>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</si>
  <si>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</si>
  <si>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</si>
  <si>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</si>
  <si>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</si>
  <si>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</si>
  <si>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</si>
  <si>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</si>
  <si>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</si>
  <si>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</si>
  <si>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</si>
  <si>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</si>
  <si>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</si>
  <si>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</si>
  <si>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</si>
  <si>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</si>
  <si>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</si>
  <si>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</si>
  <si>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</si>
  <si>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</si>
  <si>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</si>
  <si>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</si>
  <si>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</si>
  <si>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</si>
  <si>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</si>
  <si>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</si>
  <si>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</si>
  <si>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</si>
  <si>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</si>
  <si>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</si>
  <si>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</si>
  <si>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</si>
  <si>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</si>
  <si>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</si>
  <si>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</si>
  <si>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</si>
  <si>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</si>
  <si>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</si>
  <si>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</si>
  <si>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</si>
  <si>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</si>
  <si>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</si>
  <si>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</si>
  <si>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</si>
  <si>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</si>
  <si>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</si>
  <si>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</si>
  <si>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</si>
  <si>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</si>
  <si>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</si>
  <si>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</si>
  <si>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</si>
  <si>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</si>
  <si>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</si>
  <si>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</si>
  <si>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</si>
  <si>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</si>
  <si>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</si>
  <si>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</si>
  <si>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</si>
  <si>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</si>
  <si>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</si>
  <si>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</si>
  <si>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</si>
  <si>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</si>
  <si>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</si>
  <si>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</si>
  <si>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</si>
  <si>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</si>
  <si>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</si>
  <si>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</si>
  <si>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</si>
  <si>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</si>
  <si>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</si>
  <si>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</si>
  <si>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</si>
  <si>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</si>
  <si>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</si>
  <si>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</si>
  <si>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</si>
  <si>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</si>
  <si>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</si>
  <si>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</si>
  <si>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</si>
  <si>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</si>
  <si>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</si>
  <si>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</si>
  <si>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</si>
  <si>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</si>
  <si>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</si>
  <si>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</si>
  <si>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</si>
  <si>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</si>
  <si>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</si>
  <si>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</si>
  <si>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</si>
  <si>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</si>
  <si>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</si>
  <si>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</si>
  <si>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</si>
  <si>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</si>
  <si>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</si>
  <si>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</si>
  <si>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</si>
  <si>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</si>
  <si>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</si>
  <si>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</si>
  <si>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</si>
  <si>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</si>
  <si>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</si>
  <si>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</si>
  <si>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</si>
  <si>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</si>
  <si>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</si>
  <si>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</si>
  <si>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</si>
  <si>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</si>
  <si>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</si>
  <si>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</si>
  <si>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</si>
  <si>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</si>
  <si>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</si>
  <si>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</si>
  <si>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</si>
  <si>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</si>
  <si>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</si>
  <si>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</si>
  <si>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</si>
  <si>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</si>
  <si>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</si>
  <si>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</si>
  <si>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</si>
  <si>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</si>
  <si>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</si>
  <si>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</si>
  <si>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</si>
  <si>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</si>
  <si>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</si>
  <si>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</si>
  <si>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</si>
  <si>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</si>
  <si>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</si>
  <si>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</si>
  <si>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</si>
  <si>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</si>
  <si>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</si>
  <si>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</si>
  <si>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</si>
  <si>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</si>
  <si>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</si>
  <si>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</si>
  <si>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</si>
  <si>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</si>
  <si>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</si>
  <si>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</si>
  <si>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</si>
  <si>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</si>
  <si>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</si>
  <si>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</si>
  <si>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</si>
  <si>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</si>
  <si>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</si>
  <si>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</si>
  <si>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</si>
  <si>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</si>
  <si>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</si>
  <si>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</si>
  <si>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</si>
  <si>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</si>
  <si>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</si>
  <si>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</si>
  <si>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</si>
  <si>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</si>
  <si>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</si>
  <si>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</si>
  <si>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</si>
  <si>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</si>
  <si>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</si>
  <si>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</si>
  <si>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</si>
  <si>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</si>
  <si>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</si>
  <si>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</si>
  <si>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</si>
  <si>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</si>
  <si>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</si>
  <si>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</si>
  <si>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</si>
  <si>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</si>
  <si>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</si>
  <si>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</si>
  <si>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</si>
  <si>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</si>
  <si>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</si>
  <si>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</si>
  <si>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</si>
  <si>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</si>
  <si>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</si>
  <si>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</si>
  <si>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</si>
  <si>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</si>
  <si>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</si>
  <si>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</si>
  <si>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</si>
  <si>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</si>
  <si>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</si>
  <si>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</si>
  <si>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</si>
  <si>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</si>
  <si>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</si>
  <si>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</si>
  <si>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</si>
  <si>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</si>
  <si>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</si>
  <si>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</si>
  <si>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</si>
  <si>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</si>
  <si>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</si>
  <si>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</si>
  <si>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</si>
  <si>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</si>
  <si>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</si>
  <si>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</si>
  <si>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</si>
  <si>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</si>
  <si>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</si>
  <si>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</si>
  <si>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</si>
  <si>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</si>
  <si>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</si>
  <si>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</si>
  <si>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</si>
  <si>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</si>
  <si>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</si>
  <si>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</si>
  <si>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</si>
  <si>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</si>
  <si>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</si>
  <si>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</si>
  <si>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</si>
  <si>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</si>
  <si>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</si>
  <si>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</si>
  <si>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</si>
  <si>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</si>
  <si>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</si>
  <si>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</si>
  <si>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</si>
  <si>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</si>
  <si>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</si>
  <si>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</si>
  <si>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</si>
  <si>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</si>
  <si>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</si>
  <si>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</si>
  <si>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</si>
  <si>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</si>
  <si>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</si>
  <si>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</si>
  <si>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</si>
  <si>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</si>
  <si>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</si>
  <si>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</si>
  <si>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</si>
  <si>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</si>
  <si>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</si>
  <si>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</si>
  <si>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</si>
  <si>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</si>
  <si>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</si>
  <si>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</si>
  <si>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</si>
  <si>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</si>
  <si>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</si>
  <si>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</si>
  <si>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</si>
  <si>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</si>
  <si>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</si>
  <si>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</si>
  <si>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</si>
  <si>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</si>
  <si>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</si>
  <si>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</si>
  <si>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</si>
  <si>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</si>
  <si>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</si>
  <si>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</si>
  <si>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</si>
  <si>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</si>
  <si>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</si>
  <si>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</si>
  <si>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</si>
  <si>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</si>
  <si>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</si>
  <si>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</si>
  <si>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</si>
  <si>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</si>
  <si>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</si>
  <si>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</si>
  <si>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</si>
  <si>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</si>
  <si>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</si>
  <si>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</si>
  <si>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</si>
  <si>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</si>
  <si>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</si>
  <si>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</si>
  <si>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</si>
  <si>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</si>
  <si>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</si>
  <si>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</si>
  <si>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</si>
  <si>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</si>
  <si>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</si>
  <si>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</si>
  <si>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</si>
  <si>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</si>
  <si>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</si>
  <si>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</si>
  <si>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</si>
  <si>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</si>
  <si>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</si>
  <si>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</si>
  <si>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</si>
  <si>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</si>
  <si>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</si>
  <si>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</si>
  <si>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</si>
  <si>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</si>
  <si>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</si>
  <si>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</si>
  <si>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</si>
  <si>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</si>
  <si>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</si>
  <si>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</si>
  <si>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</si>
  <si>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</si>
  <si>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</si>
  <si>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</si>
  <si>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</si>
  <si>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</si>
  <si>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</si>
  <si>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</si>
  <si>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</si>
  <si>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</si>
  <si>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</si>
  <si>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</si>
  <si>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</si>
  <si>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</si>
  <si>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</si>
  <si>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</si>
  <si>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</si>
  <si>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</si>
  <si>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</si>
  <si>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</si>
  <si>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</si>
  <si>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</si>
  <si>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</si>
  <si>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</si>
  <si>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</si>
  <si>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</si>
  <si>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</si>
  <si>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</si>
  <si>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</si>
  <si>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</si>
  <si>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</si>
  <si>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</si>
  <si>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</si>
  <si>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</si>
  <si>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</si>
  <si>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</si>
  <si>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</si>
  <si>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</si>
  <si>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</si>
  <si>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</si>
  <si>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</si>
  <si>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</si>
  <si>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</si>
  <si>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</si>
  <si>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</si>
  <si>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</si>
  <si>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</si>
  <si>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</si>
  <si>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</si>
  <si>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</si>
  <si>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</si>
  <si>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</si>
  <si>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</si>
  <si>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</si>
  <si>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</si>
  <si>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</si>
  <si>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</si>
  <si>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</si>
  <si>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</si>
  <si>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</si>
  <si>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</si>
  <si>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</si>
  <si>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</si>
  <si>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</si>
  <si>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</si>
  <si>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</si>
  <si>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</si>
  <si>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</si>
  <si>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</si>
  <si>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</si>
  <si>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</si>
  <si>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</si>
  <si>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</si>
  <si>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</si>
  <si>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</si>
  <si>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</si>
  <si>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</si>
  <si>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</si>
  <si>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</si>
  <si>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</si>
  <si>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</si>
  <si>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</si>
  <si>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</si>
  <si>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</si>
  <si>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</si>
  <si>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</si>
  <si>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</si>
  <si>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</si>
  <si>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</si>
  <si>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</si>
  <si>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</si>
  <si>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</si>
  <si>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</si>
  <si>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</si>
  <si>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</si>
  <si>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</si>
  <si>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</si>
  <si>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</si>
  <si>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</si>
  <si>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</si>
  <si>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</si>
  <si>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</si>
  <si>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</si>
  <si>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</si>
  <si>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</si>
  <si>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</si>
  <si>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</si>
  <si>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</si>
  <si>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</si>
  <si>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</si>
  <si>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</si>
  <si>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</si>
  <si>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</si>
  <si>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</si>
  <si>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</si>
  <si>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</si>
  <si>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</si>
  <si>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</si>
  <si>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</si>
  <si>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</si>
  <si>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</si>
  <si>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</si>
  <si>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</si>
  <si>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</si>
  <si>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</si>
  <si>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</si>
  <si>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</si>
  <si>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</si>
  <si>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</si>
  <si>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</si>
  <si>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</si>
  <si>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</si>
  <si>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</si>
  <si>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</si>
  <si>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</si>
  <si>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</si>
  <si>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</si>
  <si>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</si>
  <si>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</si>
  <si>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</si>
  <si>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</si>
  <si>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</si>
  <si>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</si>
  <si>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</si>
  <si>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</si>
  <si>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</si>
  <si>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</si>
  <si>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</si>
  <si>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</si>
  <si>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</si>
  <si>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</si>
  <si>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</si>
  <si>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</si>
  <si>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</si>
  <si>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</si>
  <si>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</si>
  <si>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</si>
  <si>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</si>
  <si>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</si>
  <si>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</si>
  <si>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</si>
  <si>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</si>
  <si>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</si>
  <si>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</si>
  <si>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</si>
  <si>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</si>
  <si>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</si>
  <si>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</si>
  <si>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</si>
  <si>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</si>
  <si>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</si>
  <si>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</si>
  <si>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</si>
  <si>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</si>
  <si>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</si>
  <si>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</si>
  <si>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</si>
  <si>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</si>
  <si>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</si>
  <si>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</si>
  <si>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</si>
  <si>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</si>
  <si>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</si>
  <si>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</si>
  <si>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</si>
  <si>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</si>
  <si>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</si>
  <si>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</si>
  <si>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</si>
  <si>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</si>
  <si>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</si>
  <si>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</si>
  <si>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</si>
  <si>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</si>
  <si>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</si>
  <si>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</si>
  <si>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</si>
  <si>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</si>
  <si>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</si>
  <si>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</si>
  <si>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</si>
  <si>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</si>
  <si>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</si>
  <si>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</si>
  <si>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</si>
  <si>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</si>
  <si>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</si>
  <si>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</si>
  <si>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</si>
  <si>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</si>
  <si>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</si>
  <si>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</si>
  <si>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</si>
  <si>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</si>
  <si>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</si>
  <si>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</si>
  <si>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</si>
  <si>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</si>
  <si>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</si>
  <si>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</si>
  <si>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</si>
  <si>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</si>
  <si>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</si>
  <si>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</si>
  <si>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</si>
  <si>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</si>
  <si>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</si>
  <si>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</si>
  <si>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</si>
  <si>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</si>
  <si>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</si>
  <si>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</si>
  <si>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</si>
  <si>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</si>
  <si>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</si>
  <si>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</si>
  <si>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</si>
  <si>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</si>
  <si>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</si>
  <si>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</si>
  <si>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</si>
  <si>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</si>
  <si>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</si>
  <si>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</si>
  <si>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</si>
  <si>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</si>
  <si>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</si>
  <si>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</si>
  <si>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</si>
  <si>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</si>
  <si>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</si>
  <si>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</si>
  <si>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</si>
  <si>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</si>
  <si>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</si>
  <si>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</si>
  <si>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</si>
  <si>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</si>
  <si>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</si>
  <si>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</si>
  <si>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</si>
  <si>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</si>
  <si>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</si>
  <si>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</si>
  <si>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</si>
  <si>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</si>
  <si>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</si>
  <si>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</si>
  <si>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</si>
  <si>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</si>
  <si>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</si>
  <si>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</si>
  <si>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</si>
  <si>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</si>
  <si>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</si>
  <si>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</si>
  <si>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</si>
  <si>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</si>
  <si>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</si>
  <si>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</si>
  <si>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</si>
  <si>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</si>
  <si>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</si>
  <si>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</si>
  <si>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</si>
  <si>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</si>
  <si>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</si>
  <si>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</si>
  <si>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</si>
  <si>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</si>
  <si>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</si>
  <si>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</si>
  <si>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</si>
  <si>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</si>
  <si>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</si>
  <si>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</si>
  <si>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</si>
  <si>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</si>
  <si>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</si>
  <si>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</si>
  <si>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</si>
  <si>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</si>
  <si>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</si>
  <si>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</si>
  <si>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</si>
  <si>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</si>
  <si>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</si>
  <si>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</si>
  <si>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</si>
  <si>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</si>
  <si>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</si>
  <si>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</si>
  <si>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</si>
  <si>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</si>
  <si>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</si>
  <si>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</si>
  <si>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</si>
  <si>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</si>
  <si>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</si>
  <si>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</si>
  <si>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</si>
  <si>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</si>
  <si>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</si>
  <si>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</si>
  <si>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</si>
  <si>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</si>
  <si>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</si>
  <si>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</si>
  <si>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</si>
  <si>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</si>
  <si>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</si>
  <si>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</si>
  <si>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</si>
  <si>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</si>
  <si>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</si>
  <si>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</si>
  <si>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</si>
  <si>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</si>
  <si>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</si>
  <si>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</si>
  <si>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</si>
  <si>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</si>
  <si>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</si>
  <si>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</si>
  <si>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</si>
  <si>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</si>
  <si>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</si>
  <si>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</si>
  <si>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</si>
  <si>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</si>
  <si>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</si>
  <si>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</si>
  <si>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</si>
  <si>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</si>
  <si>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</si>
  <si>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</si>
  <si>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</si>
  <si>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</si>
  <si>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</si>
  <si>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</si>
  <si>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</si>
  <si>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</si>
  <si>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</si>
  <si>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</si>
  <si>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</si>
  <si>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</si>
  <si>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</si>
  <si>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</si>
  <si>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</si>
  <si>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</si>
  <si>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</si>
  <si>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</si>
  <si>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</si>
  <si>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</si>
  <si>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</si>
  <si>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</si>
  <si>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</si>
  <si>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</si>
  <si>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</si>
  <si>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</si>
  <si>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</si>
  <si>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</si>
  <si>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</si>
  <si>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</si>
  <si>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</si>
  <si>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</si>
  <si>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</si>
  <si>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</si>
  <si>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</si>
  <si>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</si>
  <si>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</si>
  <si>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</si>
  <si>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</si>
  <si>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</si>
  <si>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</si>
  <si>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</si>
  <si>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</si>
  <si>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</si>
  <si>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</si>
  <si>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</si>
  <si>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</si>
  <si>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</si>
  <si>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</si>
  <si>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</si>
  <si>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</si>
  <si>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</si>
  <si>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</si>
  <si>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</si>
  <si>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</si>
  <si>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</si>
  <si>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</si>
  <si>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</si>
  <si>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</si>
  <si>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</si>
  <si>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</si>
  <si>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</si>
  <si>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</si>
  <si>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</si>
  <si>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</si>
  <si>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</si>
  <si>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</si>
  <si>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</si>
  <si>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</si>
  <si>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</si>
  <si>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</si>
  <si>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</si>
  <si>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</si>
  <si>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</si>
  <si>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</si>
  <si>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</si>
  <si>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</si>
  <si>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</si>
  <si>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</si>
  <si>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</si>
  <si>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</si>
  <si>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</si>
  <si>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</si>
  <si>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</si>
  <si>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</si>
  <si>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</si>
  <si>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</si>
  <si>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</si>
  <si>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</si>
  <si>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</si>
  <si>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</si>
  <si>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</si>
  <si>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</si>
  <si>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</si>
  <si>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</si>
  <si>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</si>
  <si>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</si>
  <si>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</si>
  <si>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</si>
  <si>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</si>
  <si>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</si>
  <si>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</si>
  <si>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</si>
  <si>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</si>
  <si>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</si>
  <si>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</si>
  <si>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</si>
  <si>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</si>
  <si>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</si>
  <si>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</si>
  <si>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</si>
  <si>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</si>
  <si>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</si>
  <si>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</si>
  <si>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</si>
  <si>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</si>
  <si>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</si>
  <si>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</si>
  <si>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</si>
  <si>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</si>
  <si>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</si>
  <si>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</si>
  <si>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</si>
  <si>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</si>
  <si>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</si>
  <si>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</si>
  <si>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</si>
  <si>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</si>
  <si>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</si>
  <si>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</si>
  <si>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</si>
  <si>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</si>
  <si>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</si>
  <si>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</si>
  <si>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</si>
  <si>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</si>
  <si>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</si>
  <si>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</si>
  <si>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</si>
  <si>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</si>
  <si>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</si>
  <si>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</si>
  <si>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</si>
  <si>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</si>
  <si>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</si>
  <si>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</si>
  <si>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</si>
  <si>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</si>
  <si>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</si>
  <si>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</si>
  <si>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</si>
  <si>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</si>
  <si>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</si>
  <si>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</si>
  <si>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</si>
  <si>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</si>
  <si>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</si>
  <si>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</si>
  <si>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</si>
  <si>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</si>
  <si>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</si>
  <si>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</si>
  <si>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</si>
  <si>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</si>
  <si>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</si>
  <si>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</si>
  <si>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</si>
  <si>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</si>
  <si>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</si>
  <si>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</si>
  <si>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</si>
  <si>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</si>
  <si>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</si>
  <si>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</si>
  <si>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</si>
  <si>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</si>
  <si>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</si>
  <si>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</si>
  <si>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</si>
  <si>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</si>
  <si>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</si>
  <si>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</si>
  <si>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</si>
  <si>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</si>
  <si>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</si>
  <si>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</si>
  <si>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</si>
  <si>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</si>
  <si>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</si>
  <si>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</si>
  <si>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</si>
  <si>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</si>
  <si>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</si>
  <si>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</si>
  <si>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</si>
  <si>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</si>
  <si>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</si>
  <si>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</si>
  <si>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</si>
  <si>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</si>
  <si>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</si>
  <si>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</si>
  <si>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</si>
  <si>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</si>
  <si>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</si>
  <si>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</si>
  <si>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</si>
  <si>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</si>
  <si>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</si>
  <si>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</si>
  <si>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</si>
  <si>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</si>
  <si>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</si>
  <si>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</si>
  <si>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</si>
  <si>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</si>
  <si>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</si>
  <si>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</si>
  <si>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</si>
  <si>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</si>
  <si>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</si>
  <si>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</si>
  <si>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</si>
  <si>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</si>
  <si>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</si>
  <si>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</si>
  <si>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</si>
  <si>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</si>
  <si>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</si>
  <si>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</si>
  <si>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</si>
  <si>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</si>
  <si>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</si>
  <si>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</si>
  <si>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</si>
  <si>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</si>
  <si>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</si>
  <si>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</si>
  <si>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</si>
  <si>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</si>
  <si>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</si>
  <si>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</si>
  <si>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</si>
  <si>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</si>
  <si>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</si>
  <si>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</si>
  <si>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</si>
  <si>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</si>
  <si>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</si>
  <si>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</si>
  <si>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</si>
  <si>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</si>
  <si>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</si>
  <si>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</si>
  <si>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</si>
  <si>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</si>
  <si>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</si>
  <si>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</si>
  <si>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</si>
  <si>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</si>
  <si>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</si>
  <si>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</si>
  <si>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</si>
  <si>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</si>
  <si>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</si>
  <si>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</si>
  <si>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</si>
  <si>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</si>
  <si>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</si>
  <si>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</si>
  <si>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</si>
  <si>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</si>
  <si>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</si>
  <si>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</si>
  <si>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</si>
  <si>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</si>
  <si>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</si>
  <si>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</si>
  <si>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</si>
  <si>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</si>
  <si>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</si>
  <si>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</si>
  <si>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</si>
  <si>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</si>
  <si>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</si>
  <si>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</si>
  <si>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</si>
  <si>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</si>
  <si>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</si>
  <si>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</si>
  <si>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</si>
  <si>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</si>
  <si>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</si>
  <si>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</si>
  <si>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</si>
  <si>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</si>
  <si>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</si>
  <si>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</si>
  <si>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</si>
  <si>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</si>
  <si>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</si>
  <si>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</si>
  <si>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</si>
  <si>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</si>
  <si>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</si>
  <si>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</si>
  <si>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</si>
  <si>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</si>
  <si>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</si>
  <si>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</si>
  <si>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</si>
  <si>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</si>
  <si>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</si>
  <si>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</si>
  <si>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</si>
  <si>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</si>
  <si>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</si>
  <si>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</si>
  <si>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</si>
  <si>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</si>
  <si>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</si>
  <si>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</si>
  <si>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</si>
  <si>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</si>
  <si>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</si>
  <si>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</si>
  <si>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</si>
  <si>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</si>
  <si>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</si>
  <si>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</si>
  <si>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</si>
  <si>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</si>
  <si>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</si>
  <si>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</si>
  <si>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</si>
  <si>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</si>
  <si>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</si>
  <si>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</si>
  <si>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</si>
  <si>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</si>
  <si>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</si>
  <si>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</si>
  <si>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</si>
  <si>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</si>
  <si>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</si>
  <si>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</si>
  <si>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</si>
  <si>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</si>
  <si>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</si>
  <si>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</si>
  <si>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</si>
  <si>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</si>
  <si>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</si>
  <si>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</si>
  <si>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</si>
  <si>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</si>
  <si>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</si>
  <si>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</si>
  <si>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</si>
  <si>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</si>
  <si>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</si>
  <si>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</si>
  <si>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</si>
  <si>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</si>
  <si>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</si>
  <si>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</si>
  <si>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</si>
  <si>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</si>
  <si>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</si>
  <si>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</si>
  <si>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</si>
  <si>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</si>
  <si>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</si>
  <si>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</si>
  <si>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</si>
  <si>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</si>
  <si>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</si>
  <si>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</si>
  <si>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</si>
  <si>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</si>
  <si>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</si>
  <si>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</si>
  <si>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</si>
  <si>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</si>
  <si>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</si>
  <si>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</si>
  <si>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</si>
  <si>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</si>
  <si>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</si>
  <si>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</si>
  <si>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</si>
  <si>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</si>
  <si>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</si>
  <si>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</si>
  <si>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</si>
  <si>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</si>
  <si>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</si>
  <si>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</si>
  <si>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</si>
  <si>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</si>
  <si>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</si>
  <si>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</si>
  <si>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</si>
  <si>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</si>
  <si>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</si>
  <si>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</si>
  <si>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</si>
  <si>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</si>
  <si>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</si>
  <si>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</si>
  <si>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</si>
  <si>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</si>
  <si>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</si>
  <si>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</si>
  <si>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</si>
  <si>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</si>
  <si>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</si>
  <si>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</si>
  <si>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</si>
  <si>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</si>
  <si>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</si>
  <si>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</si>
  <si>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</si>
  <si>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</si>
  <si>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</si>
  <si>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</si>
  <si>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</si>
  <si>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</si>
  <si>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</si>
  <si>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</si>
  <si>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</si>
  <si>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</si>
  <si>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</si>
  <si>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</si>
  <si>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</si>
  <si>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</si>
  <si>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</si>
  <si>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</si>
  <si>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</si>
  <si>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</si>
  <si>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</si>
  <si>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</si>
  <si>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</si>
  <si>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</si>
  <si>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</si>
  <si>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</si>
  <si>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</si>
  <si>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</si>
  <si>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</si>
  <si>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</si>
  <si>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</si>
  <si>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</si>
  <si>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</si>
  <si>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</si>
  <si>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</si>
  <si>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</si>
  <si>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</si>
  <si>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</si>
  <si>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</si>
  <si>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</si>
  <si>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</si>
  <si>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</si>
  <si>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</si>
  <si>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</si>
  <si>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</si>
  <si>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</si>
  <si>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</si>
  <si>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</si>
  <si>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</si>
  <si>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</si>
  <si>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</si>
  <si>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</si>
  <si>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</si>
  <si>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</si>
  <si>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</si>
  <si>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</si>
  <si>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</si>
  <si>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</si>
  <si>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</si>
  <si>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</si>
  <si>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</si>
  <si>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</si>
  <si>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</si>
  <si>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</si>
  <si>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</si>
  <si>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</si>
  <si>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</si>
  <si>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</si>
  <si>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</si>
  <si>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</si>
  <si>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</si>
  <si>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</si>
  <si>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</si>
  <si>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</si>
  <si>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</si>
  <si>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</si>
  <si>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</si>
  <si>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</si>
  <si>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</si>
  <si>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</si>
  <si>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</si>
  <si>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</si>
  <si>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</si>
  <si>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</si>
  <si>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</si>
  <si>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</si>
  <si>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</si>
  <si>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</si>
  <si>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</si>
  <si>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</si>
  <si>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</si>
  <si>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</si>
  <si>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</si>
  <si>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</si>
  <si>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</si>
  <si>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</si>
  <si>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</si>
  <si>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</si>
  <si>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</si>
  <si>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</si>
  <si>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</si>
  <si>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</si>
  <si>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</si>
  <si>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</si>
  <si>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</si>
  <si>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</si>
  <si>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</si>
  <si>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</si>
  <si>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</si>
  <si>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</si>
  <si>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</si>
  <si>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</si>
  <si>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</si>
  <si>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</si>
  <si>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</si>
  <si>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</si>
  <si>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</si>
  <si>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</si>
  <si>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</si>
  <si>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</si>
  <si>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</si>
  <si>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</si>
  <si>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</si>
  <si>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</si>
  <si>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</si>
  <si>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</si>
  <si>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</si>
  <si>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</si>
  <si>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</si>
  <si>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</si>
  <si>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</si>
  <si>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</si>
  <si>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</si>
  <si>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</si>
  <si>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</si>
  <si>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</si>
  <si>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</si>
  <si>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</si>
  <si>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</si>
  <si>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</si>
  <si>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</si>
  <si>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</si>
  <si>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</si>
  <si>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</si>
  <si>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</si>
  <si>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</si>
  <si>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</si>
  <si>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</si>
  <si>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</si>
  <si>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</si>
  <si>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</si>
  <si>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</si>
  <si>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</si>
  <si>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</si>
  <si>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</si>
  <si>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</si>
  <si>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</si>
  <si>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</si>
  <si>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</si>
  <si>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</si>
  <si>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</si>
  <si>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</si>
  <si>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</si>
  <si>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</si>
  <si>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</si>
  <si>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</si>
  <si>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</si>
  <si>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</si>
  <si>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</si>
  <si>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</si>
  <si>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</si>
  <si>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</si>
  <si>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</si>
  <si>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</si>
  <si>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</si>
  <si>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</si>
  <si>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</si>
  <si>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</si>
  <si>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</si>
  <si>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</si>
  <si>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</si>
  <si>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</si>
  <si>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</si>
  <si>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</si>
  <si>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</si>
  <si>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</si>
  <si>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</si>
  <si>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</si>
  <si>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</si>
  <si>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</si>
  <si>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</si>
  <si>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</si>
  <si>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</si>
  <si>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</si>
  <si>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</si>
  <si>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</si>
  <si>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</si>
  <si>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</si>
  <si>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</si>
  <si>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</si>
  <si>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</si>
  <si>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</si>
  <si>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</si>
  <si>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</si>
  <si>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</si>
  <si>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</si>
  <si>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</si>
  <si>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</si>
  <si>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</si>
  <si>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</si>
  <si>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</si>
  <si>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</si>
  <si>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</si>
  <si>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</si>
  <si>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</si>
  <si>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</si>
  <si>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</si>
  <si>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</si>
  <si>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</si>
  <si>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</si>
  <si>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</si>
  <si>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</si>
  <si>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</si>
  <si>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</si>
  <si>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</si>
  <si>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</si>
  <si>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</si>
  <si>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</si>
  <si>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</si>
  <si>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</si>
  <si>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</si>
  <si>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</si>
  <si>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</si>
  <si>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</si>
  <si>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</si>
  <si>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</si>
  <si>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</si>
  <si>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</si>
  <si>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</si>
  <si>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</si>
  <si>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</si>
  <si>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</si>
  <si>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</si>
  <si>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</si>
  <si>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</si>
  <si>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</si>
  <si>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</si>
  <si>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</si>
  <si>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</si>
  <si>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</si>
  <si>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</si>
  <si>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</si>
  <si>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</si>
  <si>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</si>
  <si>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</si>
  <si>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</si>
  <si>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</si>
  <si>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</si>
  <si>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</si>
  <si>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</si>
  <si>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</si>
  <si>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</si>
  <si>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</si>
  <si>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</si>
  <si>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</si>
  <si>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</si>
  <si>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</si>
  <si>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</si>
  <si>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</si>
  <si>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</si>
  <si>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</si>
  <si>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</si>
  <si>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</si>
  <si>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</si>
  <si>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</si>
  <si>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</si>
  <si>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</si>
  <si>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</si>
  <si>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</si>
  <si>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</si>
  <si>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</si>
  <si>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</si>
  <si>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</si>
  <si>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</si>
  <si>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</si>
  <si>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</si>
  <si>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</si>
  <si>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</si>
  <si>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</si>
  <si>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</si>
  <si>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</si>
  <si>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</si>
  <si>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</si>
  <si>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</si>
  <si>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</si>
  <si>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</si>
  <si>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</si>
  <si>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</si>
  <si>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</si>
  <si>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</si>
  <si>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</si>
  <si>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</si>
  <si>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</si>
  <si>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</si>
  <si>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</si>
  <si>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</si>
  <si>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</si>
  <si>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</si>
  <si>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</si>
  <si>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</si>
  <si>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</si>
  <si>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</si>
  <si>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</si>
  <si>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</si>
  <si>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</si>
  <si>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</si>
  <si>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</si>
  <si>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</si>
  <si>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</si>
  <si>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</si>
  <si>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</si>
  <si>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</si>
  <si>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</si>
  <si>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</si>
  <si>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</si>
  <si>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</si>
  <si>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</si>
  <si>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</si>
  <si>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</si>
  <si>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</si>
  <si>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</si>
  <si>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</si>
  <si>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</si>
  <si>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</si>
  <si>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</si>
  <si>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</si>
  <si>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</si>
  <si>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</si>
  <si>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</si>
  <si>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</si>
  <si>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</si>
  <si>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</si>
  <si>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</si>
  <si>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</si>
  <si>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</si>
  <si>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</si>
  <si>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</si>
  <si>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</si>
  <si>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</si>
  <si>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</si>
  <si>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</si>
  <si>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</si>
  <si>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</si>
  <si>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</si>
  <si>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</si>
  <si>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</si>
  <si>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</si>
  <si>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</si>
  <si>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</si>
  <si>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</si>
  <si>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</si>
  <si>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</si>
  <si>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</si>
  <si>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</si>
  <si>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</si>
  <si>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</si>
  <si>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</si>
  <si>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</si>
  <si>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</si>
  <si>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</si>
  <si>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</si>
  <si>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</si>
  <si>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</si>
  <si>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</si>
  <si>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</si>
  <si>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</si>
  <si>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</si>
  <si>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</si>
  <si>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</si>
  <si>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</si>
  <si>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</si>
  <si>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</si>
  <si>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</si>
  <si>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</si>
  <si>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</si>
  <si>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</si>
  <si>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</si>
  <si>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</si>
  <si>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</si>
  <si>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</si>
  <si>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</si>
  <si>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</si>
  <si>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</si>
  <si>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</si>
  <si>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</si>
  <si>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</si>
  <si>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</si>
  <si>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</si>
  <si>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</si>
  <si>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</si>
  <si>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</si>
  <si>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</si>
  <si>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</si>
  <si>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</si>
  <si>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</si>
  <si>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</si>
  <si>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</si>
  <si>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</si>
  <si>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</si>
  <si>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</si>
  <si>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</si>
  <si>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</si>
  <si>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</si>
  <si>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</si>
  <si>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</si>
  <si>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</si>
  <si>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</si>
  <si>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</si>
  <si>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</si>
  <si>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</si>
  <si>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</si>
  <si>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</si>
  <si>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</si>
  <si>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</si>
  <si>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</si>
  <si>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</si>
  <si>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</si>
  <si>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</si>
  <si>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</si>
  <si>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</si>
  <si>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</si>
  <si>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</si>
  <si>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</si>
  <si>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</si>
  <si>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</si>
  <si>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</si>
  <si>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</si>
  <si>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</si>
  <si>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</si>
  <si>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</si>
  <si>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</si>
  <si>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</si>
  <si>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</si>
  <si>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</si>
  <si>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</si>
  <si>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</si>
  <si>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</si>
  <si>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</si>
  <si>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</si>
  <si>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</si>
  <si>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</si>
  <si>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</si>
  <si>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</si>
  <si>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</si>
  <si>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</si>
  <si>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</si>
  <si>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</si>
  <si>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</si>
  <si>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</si>
  <si>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</si>
  <si>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</si>
  <si>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</si>
  <si>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</si>
  <si>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</si>
  <si>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</si>
  <si>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</si>
  <si>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</si>
  <si>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</si>
  <si>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</si>
  <si>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</si>
  <si>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</si>
  <si>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</si>
  <si>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</si>
  <si>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</si>
  <si>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</si>
  <si>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</si>
  <si>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</si>
  <si>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</si>
  <si>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</si>
  <si>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</si>
  <si>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</si>
  <si>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</si>
  <si>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</si>
  <si>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</si>
  <si>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</si>
  <si>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</si>
  <si>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</si>
  <si>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</si>
  <si>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</si>
  <si>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</si>
  <si>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</si>
  <si>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</si>
  <si>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</si>
  <si>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</si>
  <si>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</si>
  <si>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</si>
  <si>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</si>
  <si>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</si>
  <si>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</si>
  <si>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</si>
  <si>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</si>
  <si>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</si>
  <si>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</si>
  <si>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</si>
  <si>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</si>
  <si>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</si>
  <si>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</si>
  <si>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</si>
  <si>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</si>
  <si>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</si>
  <si>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</si>
  <si>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</si>
  <si>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</si>
  <si>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</si>
  <si>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</si>
  <si>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</si>
  <si>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</si>
  <si>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</si>
  <si>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</si>
  <si>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</si>
  <si>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</si>
  <si>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</si>
  <si>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</si>
  <si>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</si>
  <si>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</si>
  <si>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</si>
  <si>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</si>
  <si>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</si>
  <si>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</si>
  <si>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</si>
  <si>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</si>
  <si>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</si>
  <si>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</si>
  <si>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</si>
  <si>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</si>
  <si>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</si>
  <si>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</si>
  <si>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</si>
  <si>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</si>
  <si>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</si>
  <si>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</si>
  <si>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</si>
  <si>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</si>
  <si>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</si>
  <si>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</si>
  <si>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</si>
  <si>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</si>
  <si>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</si>
  <si>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</si>
  <si>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</si>
  <si>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</si>
  <si>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</si>
  <si>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</si>
  <si>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</si>
  <si>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</si>
  <si>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</si>
  <si>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</si>
  <si>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</si>
  <si>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</si>
  <si>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</si>
  <si>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</si>
  <si>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</si>
  <si>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</si>
  <si>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</si>
  <si>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</si>
  <si>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</si>
  <si>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</si>
  <si>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</si>
  <si>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</si>
  <si>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</si>
  <si>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</si>
  <si>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</si>
  <si>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</si>
  <si>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</si>
  <si>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</si>
  <si>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</si>
  <si>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</si>
  <si>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</si>
  <si>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</si>
  <si>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</si>
  <si>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</si>
  <si>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</si>
  <si>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</si>
  <si>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</si>
  <si>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</si>
  <si>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</si>
  <si>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</si>
  <si>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</si>
  <si>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</si>
  <si>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</si>
  <si>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</si>
  <si>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</si>
  <si>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</si>
  <si>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</si>
  <si>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</si>
  <si>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</si>
  <si>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</si>
  <si>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</si>
  <si>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</si>
  <si>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</si>
  <si>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</si>
  <si>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</si>
  <si>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</si>
  <si>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</si>
  <si>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</si>
  <si>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</si>
  <si>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</si>
  <si>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</si>
  <si>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</si>
  <si>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</si>
  <si>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</si>
  <si>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</si>
  <si>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</si>
  <si>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</si>
  <si>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</si>
  <si>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</si>
  <si>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</si>
  <si>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</si>
  <si>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</si>
  <si>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</si>
  <si>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</si>
  <si>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</si>
  <si>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</si>
  <si>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</si>
  <si>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</si>
  <si>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</si>
  <si>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</si>
  <si>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</si>
  <si>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</si>
  <si>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</si>
  <si>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</si>
  <si>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</si>
  <si>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</si>
  <si>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</si>
  <si>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</si>
  <si>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</si>
  <si>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</si>
  <si>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</si>
  <si>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</si>
  <si>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</si>
  <si>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</si>
  <si>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</si>
  <si>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</si>
  <si>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</si>
  <si>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</si>
  <si>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</si>
  <si>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</si>
  <si>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</si>
  <si>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</si>
  <si>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</si>
  <si>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</si>
  <si>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</si>
  <si>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</si>
  <si>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</si>
  <si>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</si>
  <si>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</si>
  <si>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</si>
  <si>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</si>
  <si>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</si>
  <si>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</si>
  <si>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</si>
  <si>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</si>
  <si>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</si>
  <si>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</si>
  <si>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</si>
  <si>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</si>
  <si>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</si>
  <si>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</si>
  <si>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</si>
  <si>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</si>
  <si>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</si>
  <si>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</si>
  <si>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</si>
  <si>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</si>
  <si>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</si>
  <si>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</si>
  <si>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</si>
  <si>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</si>
  <si>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</si>
  <si>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</si>
  <si>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</si>
  <si>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</si>
  <si>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</si>
  <si>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</si>
  <si>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</si>
  <si>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</si>
  <si>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</si>
  <si>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</si>
  <si>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</si>
  <si>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</si>
  <si>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</si>
  <si>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</si>
  <si>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</si>
  <si>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</si>
  <si>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</si>
  <si>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</si>
  <si>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</si>
  <si>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</si>
  <si>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</si>
  <si>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</si>
  <si>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</si>
  <si>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</si>
  <si>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</si>
  <si>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</si>
  <si>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</si>
  <si>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</si>
  <si>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</si>
  <si>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</si>
  <si>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</si>
  <si>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</si>
  <si>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</si>
  <si>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</si>
  <si>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</si>
  <si>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</si>
  <si>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</si>
  <si>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</si>
  <si>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</si>
  <si>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</si>
  <si>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</si>
  <si>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</si>
  <si>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</si>
  <si>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</si>
  <si>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</si>
  <si>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</si>
  <si>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</si>
  <si>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</si>
  <si>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</si>
  <si>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</si>
  <si>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</si>
  <si>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</si>
  <si>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</si>
  <si>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</si>
  <si>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</si>
  <si>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</si>
  <si>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</si>
  <si>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</si>
  <si>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</si>
  <si>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</si>
  <si>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</si>
  <si>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</si>
  <si>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</si>
  <si>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</si>
  <si>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</si>
  <si>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</si>
  <si>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</si>
  <si>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</si>
  <si>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</si>
  <si>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</si>
  <si>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</si>
  <si>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</si>
  <si>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</si>
  <si>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</si>
  <si>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</si>
  <si>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</si>
  <si>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</si>
  <si>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</si>
  <si>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</si>
  <si>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</si>
  <si>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</si>
  <si>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</si>
  <si>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</si>
  <si>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</si>
  <si>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</si>
  <si>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</si>
  <si>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</si>
  <si>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</si>
  <si>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</si>
  <si>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</si>
  <si>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</si>
  <si>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</si>
  <si>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</si>
  <si>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</si>
  <si>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</si>
  <si>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</si>
  <si>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</si>
  <si>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</si>
  <si>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</si>
  <si>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</si>
  <si>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</si>
  <si>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</si>
  <si>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</si>
  <si>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</si>
  <si>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</si>
  <si>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</si>
  <si>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</si>
  <si>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</si>
  <si>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</si>
  <si>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</si>
  <si>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</si>
  <si>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</si>
  <si>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</si>
  <si>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</si>
  <si>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</si>
  <si>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</si>
  <si>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</si>
  <si>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</si>
  <si>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</si>
  <si>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</si>
  <si>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</si>
  <si>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</si>
  <si>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</si>
  <si>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</si>
  <si>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</si>
  <si>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</si>
  <si>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</si>
  <si>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</si>
  <si>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</si>
  <si>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</si>
  <si>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</si>
  <si>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</si>
  <si>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</si>
  <si>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</si>
  <si>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</si>
  <si>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</si>
  <si>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</si>
  <si>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</si>
  <si>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</si>
  <si>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</si>
  <si>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</si>
  <si>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</si>
  <si>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</si>
  <si>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</si>
  <si>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</si>
  <si>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</si>
  <si>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</si>
  <si>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</si>
  <si>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</si>
  <si>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</si>
  <si>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</si>
  <si>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</si>
  <si>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</si>
  <si>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</si>
  <si>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</si>
  <si>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</si>
  <si>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</si>
  <si>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</si>
  <si>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</si>
  <si>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</si>
  <si>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</si>
  <si>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</si>
  <si>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</si>
  <si>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</si>
  <si>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</si>
  <si>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</si>
  <si>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</si>
  <si>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</si>
  <si>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</si>
  <si>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</si>
  <si>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</si>
  <si>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</si>
  <si>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</si>
  <si>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</si>
  <si>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</si>
  <si>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</si>
  <si>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</si>
  <si>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</si>
  <si>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</si>
  <si>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</si>
  <si>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</si>
  <si>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</si>
  <si>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</si>
  <si>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</si>
  <si>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</si>
  <si>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</si>
  <si>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</si>
  <si>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</si>
  <si>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</si>
  <si>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</si>
  <si>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</si>
  <si>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</si>
  <si>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</si>
  <si>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</si>
  <si>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</si>
  <si>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</si>
  <si>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</si>
  <si>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</si>
  <si>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</si>
  <si>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</si>
  <si>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</si>
  <si>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</si>
  <si>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</si>
  <si>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</si>
  <si>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</si>
  <si>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</si>
  <si>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</si>
  <si>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</si>
  <si>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</si>
  <si>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</si>
  <si>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</si>
  <si>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</si>
  <si>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</si>
  <si>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</si>
  <si>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</si>
  <si>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</si>
  <si>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</si>
  <si>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</si>
  <si>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</si>
  <si>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</si>
  <si>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</si>
  <si>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</si>
  <si>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</si>
  <si>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</si>
  <si>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</si>
  <si>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</si>
  <si>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</si>
  <si>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</si>
  <si>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</si>
  <si>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</si>
  <si>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</si>
  <si>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</si>
  <si>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</si>
  <si>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</si>
  <si>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</si>
  <si>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</si>
  <si>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</si>
  <si>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</si>
  <si>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</si>
  <si>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</si>
  <si>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</si>
  <si>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</si>
  <si>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</si>
  <si>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</si>
  <si>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</si>
  <si>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</si>
  <si>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</si>
  <si>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</si>
  <si>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</si>
  <si>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</si>
  <si>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</si>
  <si>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</si>
  <si>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</si>
  <si>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</si>
  <si>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</si>
  <si>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</si>
  <si>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</si>
  <si>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</si>
  <si>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</si>
  <si>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</si>
  <si>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</si>
  <si>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</si>
  <si>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</si>
  <si>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</si>
  <si>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</si>
  <si>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</si>
  <si>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</si>
  <si>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</si>
  <si>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</si>
  <si>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</si>
  <si>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</si>
  <si>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</si>
  <si>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</si>
  <si>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</si>
  <si>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</si>
  <si>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</si>
  <si>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</si>
  <si>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</si>
  <si>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</si>
  <si>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</si>
  <si>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</si>
  <si>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</si>
  <si>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</si>
  <si>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</si>
  <si>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</si>
  <si>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</si>
  <si>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</si>
  <si>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</si>
  <si>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</si>
  <si>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</si>
  <si>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</si>
  <si>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</si>
  <si>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</si>
  <si>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</si>
  <si>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</si>
  <si>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</si>
  <si>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</si>
  <si>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</si>
  <si>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</si>
  <si>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</si>
  <si>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</si>
  <si>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</si>
  <si>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</si>
  <si>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</si>
  <si>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</si>
  <si>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</si>
  <si>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</si>
  <si>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</si>
  <si>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</si>
  <si>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</si>
  <si>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</si>
  <si>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</si>
  <si>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</si>
  <si>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</si>
  <si>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</si>
  <si>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</si>
  <si>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</si>
  <si>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</si>
  <si>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</si>
  <si>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</si>
  <si>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</si>
  <si>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</si>
  <si>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</si>
  <si>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</si>
  <si>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</si>
  <si>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</si>
  <si>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</si>
  <si>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</si>
  <si>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</si>
  <si>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</si>
  <si>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</si>
  <si>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</si>
  <si>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</si>
  <si>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</si>
  <si>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</si>
  <si>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</si>
  <si>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</si>
  <si>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</si>
  <si>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</si>
  <si>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</si>
  <si>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</si>
  <si>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</si>
  <si>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</si>
  <si>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</si>
  <si>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</si>
  <si>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</si>
  <si>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</si>
  <si>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</si>
  <si>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</si>
  <si>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</si>
  <si>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</si>
  <si>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</si>
  <si>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</si>
  <si>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</si>
  <si>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</si>
  <si>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</si>
  <si>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</si>
  <si>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</si>
  <si>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</si>
  <si>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</si>
  <si>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</si>
  <si>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</si>
  <si>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</si>
  <si>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</si>
  <si>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</si>
  <si>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</si>
  <si>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</si>
  <si>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</si>
  <si>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</si>
  <si>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</si>
  <si>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</si>
  <si>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</si>
  <si>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</si>
  <si>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</si>
  <si>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</si>
  <si>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</si>
  <si>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</si>
  <si>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</si>
  <si>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</si>
  <si>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</si>
  <si>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</si>
  <si>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</si>
  <si>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</si>
  <si>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</si>
  <si>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</si>
  <si>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</si>
  <si>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</si>
  <si>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</si>
  <si>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</si>
  <si>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</si>
  <si>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</si>
  <si>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</si>
  <si>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</si>
  <si>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</si>
  <si>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</si>
  <si>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</si>
  <si>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</si>
  <si>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</si>
  <si>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</si>
  <si>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</si>
  <si>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</si>
  <si>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</si>
  <si>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</si>
  <si>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</si>
  <si>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</si>
  <si>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</si>
  <si>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</si>
  <si>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</si>
  <si>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</si>
  <si>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</si>
  <si>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</si>
  <si>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</si>
  <si>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</si>
  <si>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</si>
  <si>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</si>
  <si>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</si>
  <si>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</si>
  <si>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</si>
  <si>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</si>
  <si>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</si>
  <si>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</si>
  <si>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</si>
  <si>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</si>
  <si>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</si>
  <si>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</si>
  <si>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</si>
  <si>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</si>
  <si>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</si>
  <si>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</si>
  <si>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</si>
  <si>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</si>
  <si>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</si>
  <si>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</si>
  <si>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</si>
  <si>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</si>
  <si>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</si>
  <si>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</si>
  <si>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</si>
  <si>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</si>
  <si>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</si>
  <si>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</si>
  <si>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</si>
  <si>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</si>
  <si>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</si>
  <si>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</si>
  <si>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</si>
  <si>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</si>
  <si>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</si>
  <si>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</si>
  <si>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</si>
  <si>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</si>
  <si>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</si>
  <si>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</si>
  <si>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</si>
  <si>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</si>
  <si>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</si>
  <si>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</si>
  <si>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</si>
  <si>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</si>
  <si>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</si>
  <si>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</si>
  <si>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</si>
  <si>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</si>
  <si>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</si>
  <si>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</si>
  <si>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</si>
  <si>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</si>
  <si>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</si>
  <si>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</si>
  <si>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</si>
  <si>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</si>
  <si>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</si>
  <si>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</si>
  <si>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</si>
  <si>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</si>
  <si>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</si>
  <si>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</si>
  <si>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</si>
  <si>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</si>
  <si>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</si>
  <si>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</si>
  <si>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</si>
  <si>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</si>
  <si>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</si>
  <si>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</si>
  <si>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</si>
  <si>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</si>
  <si>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</si>
  <si>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</si>
  <si>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</si>
  <si>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</si>
  <si>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</si>
  <si>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</si>
  <si>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</si>
  <si>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</si>
  <si>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</si>
  <si>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</si>
  <si>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</si>
  <si>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</si>
  <si>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</si>
  <si>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</si>
  <si>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</si>
  <si>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</si>
  <si>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</si>
  <si>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</si>
  <si>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</si>
  <si>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</si>
  <si>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</si>
  <si>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</si>
  <si>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</si>
  <si>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</si>
  <si>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</si>
  <si>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</si>
  <si>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</si>
  <si>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</si>
  <si>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</si>
  <si>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</si>
  <si>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</si>
  <si>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</si>
  <si>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</si>
  <si>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</si>
  <si>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</si>
  <si>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</si>
  <si>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</si>
  <si>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</si>
  <si>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</si>
  <si>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</si>
  <si>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</si>
  <si>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</si>
  <si>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</si>
  <si>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</si>
  <si>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</si>
  <si>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</si>
  <si>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</si>
  <si>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</si>
  <si>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</si>
  <si>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</si>
  <si>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</si>
  <si>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</si>
  <si>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</si>
  <si>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</si>
  <si>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</si>
  <si>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</si>
  <si>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</si>
  <si>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</si>
  <si>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</si>
  <si>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</si>
  <si>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</si>
  <si>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</si>
  <si>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</si>
  <si>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</si>
  <si>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</si>
  <si>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</si>
  <si>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</si>
  <si>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</si>
  <si>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</si>
  <si>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</si>
  <si>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</si>
  <si>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</si>
  <si>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</si>
  <si>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</si>
  <si>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</si>
  <si>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</si>
  <si>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</si>
  <si>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</si>
  <si>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</si>
  <si>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</si>
  <si>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</si>
  <si>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</si>
  <si>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</si>
  <si>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</si>
  <si>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</si>
  <si>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</si>
  <si>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</si>
  <si>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</si>
  <si>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</si>
  <si>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</si>
  <si>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</si>
  <si>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</si>
  <si>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</si>
  <si>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</si>
  <si>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</si>
  <si>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</si>
  <si>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</si>
  <si>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</si>
  <si>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</si>
  <si>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</si>
  <si>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</si>
  <si>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</si>
  <si>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</si>
  <si>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</si>
  <si>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</si>
  <si>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</si>
  <si>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</si>
  <si>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</si>
  <si>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</si>
  <si>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</si>
  <si>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</si>
  <si>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</si>
  <si>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</si>
  <si>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</si>
  <si>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</si>
  <si>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</si>
  <si>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</si>
  <si>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</si>
  <si>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</si>
  <si>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</si>
  <si>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</si>
  <si>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</si>
  <si>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</si>
  <si>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</si>
  <si>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</si>
  <si>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</si>
  <si>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</si>
  <si>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</si>
  <si>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</si>
  <si>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</si>
  <si>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</si>
  <si>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</si>
  <si>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</si>
  <si>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</si>
  <si>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</si>
  <si>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</si>
  <si>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</si>
  <si>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</si>
  <si>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</si>
  <si>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</si>
  <si>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</si>
  <si>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</si>
  <si>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</si>
  <si>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</si>
  <si>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</si>
  <si>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</si>
  <si>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</si>
  <si>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</si>
  <si>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</si>
  <si>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</si>
  <si>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</si>
  <si>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</si>
  <si>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</si>
  <si>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</si>
  <si>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</si>
  <si>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</si>
  <si>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</si>
  <si>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</si>
  <si>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</si>
  <si>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</si>
  <si>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</si>
  <si>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</si>
  <si>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</si>
  <si>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</si>
  <si>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</si>
  <si>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</si>
  <si>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</si>
  <si>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</si>
  <si>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</si>
  <si>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</si>
  <si>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</si>
  <si>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</si>
  <si>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</si>
  <si>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</si>
  <si>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</si>
  <si>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</si>
  <si>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</si>
  <si>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</si>
  <si>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</si>
  <si>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</si>
  <si>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</si>
  <si>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</si>
  <si>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</si>
  <si>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</si>
  <si>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</si>
  <si>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</si>
  <si>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</si>
  <si>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</si>
  <si>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</si>
  <si>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</si>
  <si>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</si>
  <si>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</si>
  <si>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</si>
  <si>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</si>
  <si>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</si>
  <si>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</si>
  <si>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</si>
  <si>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</si>
  <si>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</si>
  <si>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</si>
  <si>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</si>
  <si>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</si>
  <si>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</si>
  <si>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</si>
  <si>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</si>
  <si>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</si>
  <si>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</si>
  <si>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</si>
  <si>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</si>
  <si>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</si>
  <si>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</si>
  <si>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</si>
  <si>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</si>
  <si>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</si>
  <si>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</si>
  <si>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</si>
  <si>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</si>
  <si>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</si>
  <si>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</si>
  <si>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</si>
  <si>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</si>
  <si>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</si>
  <si>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</si>
  <si>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</si>
  <si>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</si>
  <si>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</si>
  <si>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</si>
  <si>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</si>
  <si>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</si>
  <si>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</si>
  <si>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</si>
  <si>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</si>
  <si>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</si>
  <si>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</si>
  <si>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</si>
  <si>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</si>
  <si>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</si>
  <si>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</si>
  <si>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</si>
  <si>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</si>
  <si>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</si>
  <si>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</si>
  <si>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</si>
  <si>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</si>
  <si>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</si>
  <si>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</si>
  <si>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</si>
  <si>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</si>
  <si>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</si>
  <si>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</si>
  <si>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</si>
  <si>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</si>
  <si>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</si>
  <si>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</si>
  <si>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</si>
  <si>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</si>
  <si>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</si>
  <si>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</si>
  <si>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</si>
  <si>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</si>
  <si>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</si>
  <si>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</si>
  <si>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</si>
  <si>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</si>
  <si>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</si>
  <si>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</si>
  <si>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</si>
  <si>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</si>
  <si>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</si>
  <si>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</si>
  <si>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</si>
  <si>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</si>
  <si>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</si>
  <si>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</si>
  <si>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</si>
  <si>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</si>
  <si>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</si>
  <si>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</si>
  <si>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</si>
  <si>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</si>
  <si>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</si>
  <si>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</si>
  <si>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</si>
  <si>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</si>
  <si>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</si>
  <si>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</si>
  <si>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</si>
  <si>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</si>
  <si>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</si>
  <si>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</si>
  <si>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</si>
  <si>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</si>
  <si>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</si>
  <si>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</si>
  <si>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</si>
  <si>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</si>
  <si>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</si>
  <si>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</si>
  <si>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</si>
  <si>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</si>
  <si>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</si>
  <si>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</si>
  <si>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</si>
  <si>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</si>
  <si>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</si>
  <si>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</si>
  <si>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</si>
  <si>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</si>
  <si>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</si>
  <si>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</si>
  <si>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</si>
  <si>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</si>
  <si>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</si>
  <si>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</si>
  <si>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</si>
  <si>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</si>
  <si>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</si>
  <si>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</si>
  <si>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</si>
  <si>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</si>
  <si>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</si>
  <si>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</si>
  <si>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</si>
  <si>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</si>
  <si>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</si>
  <si>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</si>
  <si>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</si>
  <si>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</si>
  <si>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</si>
  <si>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</si>
  <si>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</si>
  <si>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</si>
  <si>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</si>
  <si>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</si>
  <si>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</si>
  <si>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</si>
  <si>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</si>
  <si>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</si>
  <si>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</si>
  <si>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</si>
  <si>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</si>
  <si>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</si>
  <si>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</si>
  <si>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</si>
  <si>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</si>
  <si>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</si>
  <si>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</si>
  <si>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</si>
  <si>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</si>
  <si>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</si>
  <si>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</si>
  <si>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</si>
  <si>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</si>
  <si>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</si>
  <si>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</si>
  <si>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</si>
  <si>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</si>
  <si>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</si>
  <si>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</si>
  <si>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</si>
  <si>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</si>
  <si>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</si>
  <si>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</si>
  <si>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</si>
  <si>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</si>
  <si>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</si>
  <si>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</si>
  <si>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</si>
  <si>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</si>
  <si>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</si>
  <si>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</si>
  <si>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</si>
  <si>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</si>
  <si>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</si>
  <si>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</si>
  <si>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</si>
  <si>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</si>
  <si>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</si>
  <si>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</si>
  <si>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</si>
  <si>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</si>
  <si>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</si>
  <si>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</si>
  <si>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</si>
  <si>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</si>
  <si>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</si>
  <si>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</si>
  <si>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</si>
  <si>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</si>
  <si>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</si>
  <si>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</si>
  <si>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</si>
  <si>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</si>
  <si>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</si>
  <si>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</si>
  <si>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</si>
  <si>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</si>
  <si>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</si>
  <si>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</si>
  <si>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</si>
  <si>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</si>
  <si>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</si>
  <si>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</si>
  <si>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</si>
  <si>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</si>
  <si>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</si>
  <si>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</si>
  <si>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</si>
  <si>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</si>
  <si>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</si>
  <si>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</si>
  <si>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</si>
  <si>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</si>
  <si>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</si>
  <si>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</si>
  <si>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</si>
  <si>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</si>
  <si>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</si>
  <si>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</si>
  <si>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</si>
  <si>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</si>
  <si>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</si>
  <si>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</si>
  <si>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</si>
  <si>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</si>
  <si>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</si>
  <si>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</si>
  <si>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</si>
  <si>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</si>
  <si>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</si>
  <si>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</si>
  <si>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</si>
  <si>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</si>
  <si>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</si>
  <si>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</si>
  <si>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</si>
  <si>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</si>
  <si>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</si>
  <si>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</si>
  <si>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</si>
  <si>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</si>
  <si>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</si>
  <si>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</si>
  <si>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</si>
  <si>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</si>
  <si>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</si>
  <si>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</si>
  <si>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</si>
  <si>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</si>
  <si>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</si>
  <si>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</si>
  <si>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</si>
  <si>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</si>
  <si>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</si>
  <si>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</si>
  <si>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</si>
  <si>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</si>
  <si>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</si>
  <si>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</si>
  <si>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</si>
  <si>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</si>
  <si>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</si>
  <si>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</si>
  <si>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</si>
  <si>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</si>
  <si>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</si>
  <si>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</si>
  <si>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</si>
  <si>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</si>
  <si>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</si>
  <si>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</si>
  <si>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</si>
  <si>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</si>
  <si>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</si>
  <si>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</si>
  <si>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</si>
  <si>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</si>
  <si>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</si>
  <si>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</si>
  <si>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</si>
  <si>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</si>
  <si>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</si>
  <si>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</si>
  <si>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</si>
  <si>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</si>
  <si>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</si>
  <si>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</si>
  <si>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</si>
  <si>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</si>
  <si>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</si>
  <si>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</si>
  <si>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</si>
  <si>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</si>
  <si>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</si>
  <si>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</si>
  <si>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</si>
  <si>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</si>
  <si>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</si>
  <si>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</si>
  <si>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</si>
  <si>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</si>
  <si>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</si>
  <si>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</si>
  <si>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</si>
  <si>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</si>
  <si>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</si>
  <si>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</si>
  <si>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</si>
  <si>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</si>
  <si>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</si>
  <si>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</si>
  <si>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</si>
  <si>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</si>
  <si>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</si>
  <si>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</si>
  <si>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</si>
  <si>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</si>
  <si>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</si>
  <si>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</si>
  <si>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</si>
  <si>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</si>
  <si>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</si>
  <si>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</si>
  <si>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</si>
  <si>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</si>
  <si>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</si>
  <si>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</si>
  <si>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</si>
  <si>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</si>
  <si>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</si>
  <si>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</si>
  <si>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</si>
  <si>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</si>
  <si>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</si>
  <si>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</si>
  <si>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</si>
  <si>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</si>
  <si>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</si>
  <si>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</si>
  <si>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</si>
  <si>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</si>
  <si>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</si>
  <si>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</si>
  <si>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</si>
  <si>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</si>
  <si>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</si>
  <si>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</si>
  <si>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</si>
  <si>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</si>
  <si>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</si>
  <si>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</si>
  <si>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</si>
  <si>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</si>
  <si>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</si>
  <si>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</si>
  <si>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</si>
  <si>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</si>
  <si>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</si>
  <si>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</si>
  <si>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</si>
  <si>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</si>
  <si>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</si>
  <si>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</si>
  <si>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</si>
  <si>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</si>
  <si>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</si>
  <si>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</si>
  <si>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</si>
  <si>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</si>
  <si>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</si>
  <si>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</si>
  <si>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</si>
  <si>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</si>
  <si>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</si>
  <si>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</si>
  <si>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</si>
  <si>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</si>
  <si>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</si>
  <si>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</si>
  <si>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</si>
  <si>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</si>
  <si>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</si>
  <si>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</si>
  <si>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</si>
  <si>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</si>
  <si>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</si>
  <si>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</si>
  <si>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</si>
  <si>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</si>
  <si>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</si>
  <si>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</si>
  <si>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</si>
  <si>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</si>
  <si>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</si>
  <si>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</si>
  <si>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</si>
  <si>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</si>
  <si>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</si>
  <si>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</si>
  <si>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</si>
  <si>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</si>
  <si>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</si>
  <si>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</si>
  <si>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</si>
  <si>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</si>
  <si>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</si>
  <si>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</si>
  <si>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</si>
  <si>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</si>
  <si>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</si>
  <si>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</si>
  <si>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</si>
  <si>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</si>
  <si>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</si>
  <si>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</si>
  <si>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</si>
  <si>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</si>
  <si>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</si>
  <si>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</si>
  <si>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</si>
  <si>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</si>
  <si>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</si>
  <si>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</si>
  <si>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</si>
  <si>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</si>
  <si>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</si>
  <si>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</si>
  <si>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</si>
  <si>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</si>
  <si>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</si>
  <si>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</si>
  <si>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</si>
  <si>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</si>
  <si>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</si>
  <si>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</si>
  <si>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</si>
  <si>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</si>
  <si>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</si>
  <si>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</si>
  <si>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</si>
  <si>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</si>
  <si>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</si>
  <si>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</si>
  <si>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</si>
  <si>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</si>
  <si>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</si>
  <si>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</si>
  <si>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</si>
  <si>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</si>
  <si>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</si>
  <si>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</si>
  <si>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</si>
  <si>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</si>
  <si>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</si>
  <si>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</si>
  <si>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</si>
  <si>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</si>
  <si>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</si>
  <si>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</si>
  <si>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</si>
  <si>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</si>
  <si>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</si>
  <si>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</si>
  <si>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</si>
  <si>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</si>
  <si>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</si>
  <si>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</si>
  <si>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</si>
  <si>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</si>
  <si>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</si>
  <si>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</si>
  <si>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</si>
  <si>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</si>
  <si>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</si>
  <si>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</si>
  <si>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</si>
  <si>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</si>
  <si>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</si>
  <si>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</si>
  <si>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</si>
  <si>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</si>
  <si>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</si>
  <si>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</si>
  <si>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</si>
  <si>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</si>
  <si>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</si>
  <si>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</si>
  <si>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</si>
  <si>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</si>
  <si>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</si>
  <si>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</si>
  <si>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</si>
  <si>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</si>
  <si>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</si>
  <si>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</si>
  <si>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</si>
  <si>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</si>
  <si>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</si>
  <si>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</si>
  <si>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</si>
  <si>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</si>
  <si>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</si>
  <si>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</si>
  <si>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</si>
  <si>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</si>
  <si>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</si>
  <si>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</si>
  <si>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</si>
  <si>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</si>
  <si>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</si>
  <si>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</si>
  <si>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</si>
  <si>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</si>
  <si>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</si>
  <si>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</si>
  <si>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</si>
  <si>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</si>
  <si>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</si>
  <si>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</si>
  <si>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</si>
  <si>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</si>
  <si>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</si>
  <si>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</si>
  <si>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</si>
  <si>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</si>
  <si>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</si>
  <si>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</si>
  <si>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</si>
  <si>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</si>
  <si>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</si>
  <si>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</si>
  <si>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</si>
  <si>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</si>
  <si>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</si>
  <si>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</si>
  <si>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</si>
  <si>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</si>
  <si>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</si>
  <si>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</si>
  <si>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</si>
  <si>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</si>
  <si>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</si>
  <si>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</si>
  <si>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</si>
  <si>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</si>
  <si>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</si>
  <si>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</si>
  <si>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</si>
  <si>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</si>
  <si>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</si>
  <si>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</si>
  <si>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</si>
  <si>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</si>
  <si>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</si>
  <si>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</si>
  <si>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</si>
  <si>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</si>
  <si>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</si>
  <si>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</si>
  <si>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</si>
  <si>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</si>
  <si>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</si>
  <si>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</si>
  <si>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</si>
  <si>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</si>
  <si>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</si>
  <si>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</si>
  <si>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</si>
  <si>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</si>
  <si>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</si>
  <si>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</si>
  <si>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</si>
  <si>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</si>
  <si>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</si>
  <si>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</si>
  <si>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</si>
  <si>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</si>
  <si>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</si>
  <si>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</si>
  <si>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</si>
  <si>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</si>
  <si>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</si>
  <si>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</si>
  <si>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</si>
  <si>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</si>
  <si>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</si>
  <si>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</si>
  <si>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</si>
  <si>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</si>
  <si>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</si>
  <si>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</si>
  <si>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</si>
  <si>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</si>
  <si>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</si>
  <si>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</si>
  <si>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</si>
  <si>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</si>
  <si>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</si>
  <si>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</si>
  <si>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</si>
  <si>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</si>
  <si>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</si>
  <si>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</si>
  <si>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</si>
  <si>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</si>
  <si>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</si>
  <si>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</si>
  <si>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</si>
  <si>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</si>
  <si>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</si>
  <si>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</si>
  <si>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</si>
  <si>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</si>
  <si>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</si>
  <si>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</si>
  <si>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</si>
  <si>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</si>
  <si>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</si>
  <si>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</si>
  <si>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</si>
  <si>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</si>
  <si>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</si>
  <si>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</si>
  <si>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</si>
  <si>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</si>
  <si>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</si>
  <si>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</si>
  <si>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</si>
  <si>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</si>
  <si>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</si>
  <si>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</si>
  <si>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</si>
  <si>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</si>
  <si>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</si>
  <si>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</si>
  <si>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</si>
  <si>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</si>
  <si>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</si>
  <si>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</si>
  <si>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</si>
  <si>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</si>
  <si>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</si>
  <si>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</si>
  <si>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</si>
  <si>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</si>
  <si>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</si>
  <si>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</si>
  <si>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</si>
  <si>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</si>
  <si>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</si>
  <si>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</si>
  <si>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</si>
  <si>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</si>
  <si>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</si>
  <si>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</si>
  <si>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</si>
  <si>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</si>
  <si>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</si>
  <si>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</si>
  <si>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</si>
  <si>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</si>
  <si>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</si>
  <si>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</si>
  <si>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</si>
  <si>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</si>
  <si>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</si>
  <si>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</si>
  <si>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</si>
  <si>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</si>
  <si>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</si>
  <si>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</si>
  <si>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</si>
  <si>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</si>
  <si>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</si>
  <si>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</si>
  <si>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</si>
  <si>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</si>
  <si>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</si>
  <si>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</si>
  <si>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</si>
  <si>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</si>
  <si>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</si>
  <si>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</si>
  <si>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</si>
  <si>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</si>
  <si>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</si>
  <si>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</si>
  <si>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</si>
  <si>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</si>
  <si>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</si>
  <si>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</si>
  <si>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</si>
  <si>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</si>
  <si>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</si>
  <si>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</si>
  <si>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</si>
  <si>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</si>
  <si>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</si>
  <si>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</si>
  <si>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</si>
  <si>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</si>
  <si>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</si>
  <si>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</si>
  <si>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</si>
  <si>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</si>
  <si>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</si>
  <si>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</si>
  <si>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</si>
  <si>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</si>
  <si>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</si>
  <si>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</si>
  <si>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</si>
  <si>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</si>
  <si>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</si>
  <si>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</si>
  <si>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</si>
  <si>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</si>
  <si>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</si>
  <si>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</si>
  <si>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</si>
  <si>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</si>
  <si>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</si>
  <si>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</si>
  <si>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</si>
  <si>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</si>
  <si>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</si>
  <si>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</si>
  <si>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</si>
  <si>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</si>
  <si>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</si>
  <si>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</si>
  <si>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</si>
  <si>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</si>
  <si>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</si>
  <si>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</si>
  <si>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</si>
  <si>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</si>
  <si>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</si>
  <si>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</si>
  <si>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</si>
  <si>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</si>
  <si>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</si>
  <si>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</si>
  <si>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</si>
  <si>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</si>
  <si>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</si>
  <si>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</si>
  <si>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</si>
  <si>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</si>
  <si>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</si>
  <si>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</si>
  <si>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</si>
  <si>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</si>
  <si>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</si>
  <si>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</si>
  <si>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</si>
  <si>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</si>
  <si>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</si>
  <si>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</si>
  <si>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</si>
  <si>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</si>
  <si>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</si>
  <si>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</si>
  <si>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</si>
  <si>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</si>
  <si>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</si>
  <si>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</si>
  <si>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</si>
  <si>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</si>
  <si>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</si>
  <si>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</si>
  <si>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</si>
  <si>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</si>
  <si>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</si>
  <si>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</si>
  <si>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</si>
  <si>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</si>
  <si>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</si>
  <si>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</si>
  <si>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</si>
  <si>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</si>
  <si>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</si>
  <si>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</si>
  <si>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</si>
  <si>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</si>
  <si>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</si>
  <si>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</si>
  <si>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</si>
  <si>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</si>
  <si>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</si>
  <si>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</si>
  <si>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</si>
  <si>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</si>
  <si>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</si>
  <si>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</si>
  <si>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</si>
  <si>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</si>
  <si>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</si>
  <si>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</si>
  <si>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</si>
  <si>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</si>
  <si>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</si>
  <si>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</si>
  <si>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</si>
  <si>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</si>
  <si>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</si>
  <si>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</si>
  <si>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</si>
  <si>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</si>
  <si>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</si>
  <si>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</si>
  <si>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</si>
  <si>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</si>
  <si>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</si>
  <si>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</si>
  <si>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</si>
  <si>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</si>
  <si>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</si>
  <si>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</si>
  <si>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</si>
  <si>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</si>
  <si>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</si>
  <si>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</si>
  <si>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</si>
  <si>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</si>
  <si>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</si>
  <si>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</si>
  <si>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</si>
  <si>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</si>
  <si>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</si>
  <si>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</si>
  <si>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</si>
  <si>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</si>
  <si>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</si>
  <si>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</si>
  <si>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</si>
  <si>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</si>
  <si>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</si>
  <si>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</si>
  <si>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</si>
  <si>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</si>
  <si>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</si>
  <si>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</si>
  <si>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</si>
  <si>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</si>
  <si>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</si>
  <si>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</si>
  <si>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</si>
  <si>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</si>
  <si>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</si>
  <si>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</si>
  <si>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</si>
  <si>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</si>
  <si>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</si>
  <si>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</si>
  <si>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</si>
  <si>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</si>
  <si>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</si>
  <si>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</si>
  <si>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</si>
  <si>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</si>
  <si>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</si>
  <si>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</si>
  <si>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</si>
  <si>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</si>
  <si>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</si>
  <si>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</si>
  <si>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</si>
  <si>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</si>
  <si>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</si>
  <si>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</si>
  <si>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</si>
  <si>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</si>
  <si>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</si>
  <si>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</si>
  <si>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</si>
  <si>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</si>
  <si>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</si>
  <si>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</si>
  <si>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</si>
  <si>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</si>
  <si>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</si>
  <si>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</si>
  <si>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</si>
  <si>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</si>
  <si>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</si>
  <si>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</si>
  <si>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</si>
  <si>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</si>
  <si>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</si>
  <si>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</si>
  <si>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</si>
  <si>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</si>
  <si>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</si>
  <si>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</si>
  <si>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</si>
  <si>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</si>
  <si>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</si>
  <si>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</si>
  <si>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</si>
  <si>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</si>
  <si>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</si>
  <si>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</si>
  <si>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</si>
  <si>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</si>
  <si>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</si>
  <si>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</si>
  <si>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</si>
  <si>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</si>
  <si>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</si>
  <si>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</si>
  <si>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</si>
  <si>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</si>
  <si>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</si>
  <si>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</si>
  <si>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</si>
  <si>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</si>
  <si>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</si>
  <si>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</si>
  <si>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</si>
  <si>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</si>
  <si>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</si>
  <si>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</si>
  <si>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</si>
  <si>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</si>
  <si>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</si>
  <si>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</si>
  <si>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</si>
  <si>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</si>
  <si>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</si>
  <si>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</si>
  <si>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</si>
  <si>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</si>
  <si>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</si>
  <si>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</si>
  <si>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</si>
  <si>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</si>
  <si>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</si>
  <si>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</si>
  <si>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</si>
  <si>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</si>
  <si>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</si>
  <si>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</si>
  <si>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</si>
  <si>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</si>
  <si>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</si>
  <si>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</si>
  <si>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</si>
  <si>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</si>
  <si>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</si>
  <si>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</si>
  <si>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</si>
  <si>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</si>
  <si>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</si>
  <si>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</si>
  <si>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</si>
  <si>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</si>
  <si>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</si>
  <si>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</si>
  <si>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</si>
  <si>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</si>
  <si>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</si>
  <si>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</si>
  <si>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</si>
  <si>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</si>
  <si>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</si>
  <si>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</si>
  <si>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</si>
  <si>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</si>
  <si>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</si>
  <si>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</si>
  <si>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</si>
  <si>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</si>
  <si>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</si>
  <si>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</si>
  <si>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</si>
  <si>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</si>
  <si>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</si>
  <si>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</si>
  <si>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</si>
  <si>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</si>
  <si>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</si>
  <si>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</si>
  <si>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</si>
  <si>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</si>
  <si>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</si>
  <si>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</si>
  <si>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</si>
  <si>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</si>
  <si>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</si>
  <si>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</si>
  <si>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</si>
  <si>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</si>
  <si>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</si>
  <si>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</si>
  <si>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</si>
  <si>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</si>
  <si>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</si>
  <si>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</si>
  <si>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</si>
  <si>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</si>
  <si>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</si>
  <si>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</si>
  <si>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</si>
  <si>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</si>
  <si>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</si>
  <si>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</si>
  <si>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</si>
  <si>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</si>
  <si>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</si>
  <si>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</si>
  <si>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</si>
  <si>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</si>
  <si>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</si>
  <si>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</si>
  <si>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</si>
  <si>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</si>
  <si>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</si>
  <si>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</si>
  <si>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</si>
  <si>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</si>
  <si>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</si>
  <si>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</si>
  <si>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</si>
  <si>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</si>
  <si>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</si>
  <si>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</si>
  <si>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</si>
  <si>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</si>
  <si>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</si>
  <si>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</si>
  <si>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</si>
  <si>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</si>
  <si>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</si>
  <si>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</si>
  <si>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</si>
  <si>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</si>
  <si>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</si>
  <si>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</si>
  <si>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</si>
  <si>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</si>
  <si>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</si>
  <si>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</si>
  <si>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</si>
  <si>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</si>
  <si>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</si>
  <si>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</si>
  <si>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</si>
  <si>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</si>
  <si>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</si>
  <si>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</si>
  <si>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</si>
  <si>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</si>
  <si>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</si>
  <si>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</si>
  <si>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</si>
  <si>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</si>
  <si>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</si>
  <si>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</si>
  <si>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</si>
  <si>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</si>
  <si>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</si>
  <si>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</si>
  <si>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</si>
  <si>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</si>
  <si>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</si>
  <si>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</si>
  <si>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</si>
  <si>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</si>
  <si>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</si>
  <si>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</si>
  <si>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</si>
  <si>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</si>
  <si>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</si>
  <si>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</si>
  <si>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</si>
  <si>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</si>
  <si>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</si>
  <si>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</si>
  <si>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</si>
  <si>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</si>
  <si>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</si>
  <si>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</si>
  <si>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</si>
  <si>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</si>
  <si>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</si>
  <si>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</si>
  <si>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</si>
  <si>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</si>
  <si>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</si>
  <si>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</si>
  <si>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</si>
  <si>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</si>
  <si>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</si>
  <si>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</si>
  <si>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</si>
  <si>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</si>
  <si>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</si>
  <si>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</si>
  <si>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</si>
  <si>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</si>
  <si>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</si>
  <si>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</si>
  <si>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</si>
  <si>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</si>
  <si>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</si>
  <si>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</si>
  <si>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</si>
  <si>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</si>
  <si>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</si>
  <si>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</si>
  <si>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</si>
  <si>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</si>
  <si>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</si>
  <si>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</si>
  <si>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</si>
  <si>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</si>
  <si>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</si>
  <si>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</si>
  <si>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</si>
  <si>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</si>
  <si>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</si>
  <si>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</si>
  <si>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</si>
  <si>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</si>
  <si>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</si>
  <si>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</si>
  <si>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</si>
  <si>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</si>
  <si>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</si>
  <si>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</si>
  <si>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</si>
  <si>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</si>
  <si>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</si>
  <si>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</si>
  <si>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</si>
  <si>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</si>
  <si>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</si>
  <si>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</si>
  <si>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</si>
  <si>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</si>
  <si>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</si>
  <si>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</si>
  <si>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</si>
  <si>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</si>
  <si>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</si>
  <si>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</si>
  <si>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</si>
  <si>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</si>
  <si>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</si>
  <si>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</si>
  <si>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</si>
  <si>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</si>
  <si>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</si>
  <si>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</si>
  <si>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</si>
  <si>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</si>
  <si>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</si>
  <si>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</si>
  <si>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</si>
  <si>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</si>
  <si>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</si>
  <si>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</si>
  <si>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</si>
  <si>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</si>
  <si>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</si>
  <si>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</si>
  <si>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</si>
  <si>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</si>
  <si>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</si>
  <si>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</si>
  <si>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</si>
  <si>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</si>
  <si>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</si>
  <si>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</si>
  <si>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</si>
  <si>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</si>
  <si>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</si>
  <si>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</si>
  <si>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</si>
  <si>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</si>
  <si>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</si>
  <si>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</si>
  <si>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</si>
  <si>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</si>
  <si>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</si>
  <si>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</si>
  <si>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</si>
  <si>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</si>
  <si>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</si>
  <si>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</si>
  <si>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</si>
  <si>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</si>
  <si>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</si>
  <si>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</si>
  <si>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</si>
  <si>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</si>
  <si>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</si>
  <si>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</si>
  <si>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</si>
  <si>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</si>
  <si>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</si>
  <si>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</si>
  <si>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</si>
  <si>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</si>
  <si>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</si>
  <si>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</si>
  <si>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</si>
  <si>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</si>
  <si>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</si>
  <si>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</si>
  <si>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</si>
  <si>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</si>
  <si>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</si>
  <si>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</si>
  <si>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</si>
  <si>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</si>
  <si>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</si>
  <si>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</si>
  <si>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</si>
  <si>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</si>
  <si>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</si>
  <si>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</si>
  <si>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</si>
  <si>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</si>
  <si>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</si>
  <si>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</si>
  <si>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</si>
  <si>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</si>
  <si>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</si>
  <si>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</si>
  <si>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</si>
  <si>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</si>
  <si>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</si>
  <si>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</si>
  <si>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</si>
  <si>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</si>
  <si>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</si>
  <si>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</si>
  <si>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</si>
  <si>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</si>
  <si>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</si>
  <si>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</si>
  <si>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</si>
  <si>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</si>
  <si>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</si>
  <si>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</si>
  <si>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</si>
  <si>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</si>
  <si>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</si>
  <si>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</si>
  <si>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</si>
  <si>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</si>
  <si>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</si>
  <si>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</si>
  <si>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</si>
  <si>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</si>
  <si>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</si>
  <si>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</si>
  <si>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</si>
  <si>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</si>
  <si>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</si>
  <si>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</si>
  <si>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</si>
  <si>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</si>
  <si>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</si>
  <si>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</si>
  <si>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</si>
  <si>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</si>
  <si>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</si>
  <si>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</si>
  <si>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</si>
  <si>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</si>
  <si>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</si>
  <si>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</si>
  <si>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</si>
  <si>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</si>
  <si>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</si>
  <si>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</si>
  <si>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</si>
  <si>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</si>
  <si>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</si>
  <si>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</si>
  <si>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</si>
  <si>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</si>
  <si>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</si>
  <si>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</si>
  <si>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</si>
  <si>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</si>
  <si>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</si>
  <si>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</si>
  <si>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</si>
  <si>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</si>
  <si>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</si>
  <si>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</si>
  <si>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</si>
  <si>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</si>
  <si>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</si>
  <si>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</si>
  <si>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</si>
  <si>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</si>
  <si>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</si>
  <si>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</si>
  <si>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</si>
  <si>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</si>
  <si>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</si>
  <si>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</si>
  <si>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</si>
  <si>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</si>
  <si>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</si>
  <si>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</si>
  <si>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</si>
  <si>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</si>
  <si>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</si>
  <si>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</si>
  <si>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</si>
  <si>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</si>
  <si>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</si>
  <si>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</si>
  <si>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</si>
  <si>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</si>
  <si>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</si>
  <si>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</si>
  <si>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</si>
  <si>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</si>
  <si>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</si>
  <si>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</si>
  <si>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</si>
  <si>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</si>
  <si>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</si>
  <si>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</si>
  <si>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</si>
  <si>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</si>
  <si>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</si>
  <si>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</si>
  <si>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</si>
  <si>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</si>
  <si>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</si>
  <si>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</si>
  <si>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</si>
  <si>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</si>
  <si>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</si>
  <si>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</si>
  <si>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</si>
  <si>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</si>
  <si>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</si>
  <si>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</si>
  <si>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</si>
  <si>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</si>
  <si>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</si>
  <si>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</si>
  <si>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</si>
  <si>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</si>
  <si>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</si>
  <si>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</si>
  <si>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</si>
  <si>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</si>
  <si>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</si>
  <si>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</si>
  <si>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</si>
  <si>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</si>
  <si>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</si>
  <si>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</si>
  <si>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</si>
  <si>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</si>
  <si>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</si>
  <si>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</si>
  <si>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</si>
  <si>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</si>
  <si>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</si>
  <si>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</si>
  <si>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</si>
  <si>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</si>
  <si>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</si>
  <si>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</si>
  <si>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</si>
  <si>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</si>
  <si>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</si>
  <si>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</si>
  <si>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</si>
  <si>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</si>
  <si>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</si>
  <si>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</si>
  <si>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</si>
  <si>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</si>
  <si>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</si>
  <si>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</si>
  <si>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</si>
  <si>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</si>
  <si>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</si>
  <si>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</si>
  <si>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</si>
  <si>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</si>
  <si>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</si>
  <si>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</si>
  <si>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</si>
  <si>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</si>
  <si>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</si>
  <si>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</si>
  <si>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</si>
  <si>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</si>
  <si>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</si>
  <si>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</si>
  <si>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</si>
  <si>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</si>
  <si>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</si>
  <si>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</si>
  <si>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</si>
  <si>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</si>
  <si>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</si>
  <si>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</si>
  <si>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</si>
  <si>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</si>
  <si>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</si>
  <si>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</si>
  <si>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</si>
  <si>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</si>
  <si>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</si>
  <si>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</si>
  <si>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</si>
  <si>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</si>
  <si>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</si>
  <si>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</si>
  <si>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</si>
  <si>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</si>
  <si>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</si>
  <si>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</si>
  <si>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</si>
  <si>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</si>
  <si>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</si>
  <si>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</si>
  <si>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</si>
  <si>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</si>
  <si>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</si>
  <si>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</si>
  <si>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</si>
  <si>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</si>
  <si>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</si>
  <si>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</si>
  <si>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</si>
  <si>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</si>
  <si>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</si>
  <si>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</si>
  <si>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</si>
  <si>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</si>
  <si>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</si>
  <si>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</si>
  <si>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</si>
  <si>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</si>
  <si>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</si>
  <si>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</si>
  <si>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</si>
  <si>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</si>
  <si>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</si>
  <si>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</si>
  <si>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</si>
  <si>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</si>
  <si>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</si>
  <si>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</si>
  <si>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</si>
  <si>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</si>
  <si>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</si>
  <si>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</si>
  <si>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</si>
  <si>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</si>
  <si>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</si>
  <si>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</si>
  <si>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</si>
  <si>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</si>
  <si>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</si>
  <si>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</si>
  <si>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</si>
  <si>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</si>
  <si>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</si>
  <si>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</si>
  <si>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</si>
  <si>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</si>
  <si>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</si>
  <si>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</si>
  <si>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</si>
  <si>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</si>
  <si>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</si>
  <si>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</si>
  <si>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</si>
  <si>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</si>
  <si>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</si>
  <si>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</si>
  <si>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</si>
  <si>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</si>
  <si>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</si>
  <si>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</si>
  <si>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</si>
  <si>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</si>
  <si>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</si>
  <si>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</si>
  <si>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</si>
  <si>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</si>
  <si>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</si>
  <si>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</si>
  <si>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</si>
  <si>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</si>
  <si>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</si>
  <si>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</si>
  <si>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</si>
  <si>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</si>
  <si>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</si>
  <si>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</si>
  <si>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</si>
  <si>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</si>
  <si>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</si>
  <si>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</si>
  <si>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</si>
  <si>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</si>
  <si>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</si>
  <si>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</si>
  <si>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</si>
  <si>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</si>
  <si>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</si>
  <si>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</si>
  <si>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</si>
  <si>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</si>
  <si>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</si>
  <si>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</si>
  <si>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</si>
  <si>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</si>
  <si>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</si>
  <si>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</si>
  <si>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</si>
  <si>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</si>
  <si>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</si>
  <si>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</si>
  <si>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</si>
  <si>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</si>
  <si>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</si>
  <si>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</si>
  <si>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</si>
  <si>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</si>
  <si>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</si>
  <si>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</si>
  <si>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</si>
  <si>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</si>
  <si>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</si>
  <si>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</si>
  <si>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</si>
  <si>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</si>
  <si>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</si>
  <si>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</si>
  <si>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</si>
  <si>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</si>
  <si>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</si>
  <si>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</si>
  <si>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</si>
  <si>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</si>
  <si>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</si>
  <si>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</si>
  <si>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</si>
  <si>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</si>
  <si>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</si>
  <si>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</si>
  <si>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</si>
  <si>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</si>
  <si>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</si>
  <si>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</si>
  <si>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</si>
  <si>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</si>
  <si>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</si>
  <si>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</si>
  <si>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</si>
  <si>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</si>
  <si>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</si>
  <si>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</si>
  <si>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</si>
  <si>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</si>
  <si>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</si>
  <si>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</si>
  <si>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</si>
  <si>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</si>
  <si>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</si>
  <si>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</si>
  <si>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</si>
  <si>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</si>
  <si>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</si>
  <si>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</si>
  <si>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</si>
  <si>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</si>
  <si>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</si>
  <si>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</si>
  <si>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</si>
  <si>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</si>
  <si>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</si>
  <si>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</si>
  <si>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</si>
  <si>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</si>
  <si>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</si>
  <si>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</si>
  <si>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</si>
  <si>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</si>
  <si>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</si>
  <si>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</si>
  <si>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</si>
  <si>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</si>
  <si>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</si>
  <si>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</si>
  <si>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</si>
  <si>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</si>
  <si>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</si>
  <si>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</si>
  <si>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</si>
  <si>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</si>
  <si>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</si>
  <si>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</si>
  <si>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</si>
  <si>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</si>
  <si>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</si>
  <si>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</si>
  <si>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</si>
  <si>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</si>
  <si>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</si>
  <si>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</si>
  <si>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</si>
  <si>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</si>
  <si>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</si>
  <si>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</si>
  <si>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</si>
  <si>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</si>
  <si>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</si>
  <si>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</si>
  <si>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</si>
  <si>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</si>
  <si>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</si>
  <si>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</si>
  <si>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</si>
  <si>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</si>
  <si>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</si>
  <si>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</si>
  <si>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</si>
  <si>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</si>
  <si>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</si>
  <si>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</si>
  <si>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</si>
  <si>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</si>
  <si>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</si>
  <si>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</si>
  <si>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</si>
  <si>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</si>
  <si>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</si>
  <si>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</si>
  <si>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</si>
  <si>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</si>
  <si>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</si>
  <si>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</si>
  <si>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</si>
  <si>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</si>
  <si>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</si>
  <si>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</si>
  <si>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</si>
  <si>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</si>
  <si>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</si>
  <si>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</si>
  <si>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</si>
  <si>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</si>
  <si>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</si>
  <si>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</si>
  <si>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</si>
  <si>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</si>
  <si>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</si>
  <si>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</si>
  <si>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</si>
  <si>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</si>
  <si>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</si>
  <si>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</si>
  <si>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</si>
  <si>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</si>
  <si>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</si>
  <si>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</si>
  <si>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</si>
  <si>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</si>
  <si>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</si>
  <si>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</si>
  <si>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</si>
  <si>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</si>
  <si>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</si>
  <si>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</si>
  <si>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</si>
  <si>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</si>
  <si>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</si>
  <si>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</si>
  <si>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</si>
  <si>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</si>
  <si>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</si>
  <si>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</si>
  <si>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</si>
  <si>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</si>
  <si>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</si>
  <si>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</si>
  <si>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</si>
  <si>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</si>
  <si>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</si>
  <si>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</si>
  <si>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</si>
  <si>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</si>
  <si>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</si>
  <si>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</si>
  <si>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</si>
  <si>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</si>
  <si>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</si>
  <si>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</si>
  <si>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</si>
  <si>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</si>
  <si>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</si>
  <si>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</si>
  <si>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</si>
  <si>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</si>
  <si>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</si>
  <si>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</si>
  <si>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</si>
  <si>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</si>
  <si>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</si>
  <si>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</si>
  <si>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</si>
  <si>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</si>
  <si>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</si>
  <si>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</si>
  <si>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</si>
  <si>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</si>
  <si>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</si>
  <si>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</si>
  <si>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</si>
  <si>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</si>
  <si>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</si>
  <si>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</si>
  <si>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</si>
  <si>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</si>
  <si>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</si>
  <si>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</si>
  <si>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</si>
  <si>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</si>
  <si>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</si>
  <si>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</si>
  <si>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</si>
  <si>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</si>
  <si>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</si>
  <si>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</si>
  <si>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</si>
  <si>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</si>
  <si>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</si>
  <si>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</si>
  <si>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</si>
  <si>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</si>
  <si>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</si>
  <si>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</si>
  <si>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</si>
  <si>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</si>
  <si>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</si>
  <si>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</si>
  <si>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</si>
  <si>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</si>
  <si>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</si>
  <si>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</si>
  <si>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</si>
  <si>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</si>
  <si>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</si>
  <si>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</si>
  <si>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</si>
  <si>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</si>
  <si>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</si>
  <si>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</si>
  <si>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</si>
  <si>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</si>
  <si>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</si>
  <si>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</si>
  <si>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</si>
  <si>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</si>
  <si>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</si>
  <si>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</si>
  <si>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</si>
  <si>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</si>
  <si>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</si>
  <si>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</si>
  <si>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</si>
  <si>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</si>
  <si>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</si>
  <si>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</si>
  <si>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</si>
  <si>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</si>
  <si>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</si>
  <si>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</si>
  <si>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</si>
  <si>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</si>
  <si>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</si>
  <si>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</si>
  <si>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</si>
  <si>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</si>
  <si>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</si>
  <si>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</si>
  <si>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</si>
  <si>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</si>
  <si>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</si>
  <si>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</si>
  <si>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</si>
  <si>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</si>
  <si>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</si>
  <si>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</si>
  <si>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</si>
  <si>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</si>
  <si>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</si>
  <si>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</si>
  <si>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</si>
  <si>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</si>
  <si>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</si>
  <si>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</si>
  <si>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</si>
  <si>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</si>
  <si>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</si>
  <si>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</si>
  <si>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</si>
  <si>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</si>
  <si>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</si>
  <si>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</si>
  <si>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</si>
  <si>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</si>
  <si>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</si>
  <si>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</si>
  <si>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</si>
  <si>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</si>
  <si>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</si>
  <si>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</si>
  <si>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</si>
  <si>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</si>
  <si>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</si>
  <si>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</si>
  <si>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</si>
  <si>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</si>
  <si>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</si>
  <si>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</si>
  <si>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</si>
  <si>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</si>
  <si>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</si>
  <si>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</si>
  <si>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</si>
  <si>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</si>
  <si>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</si>
  <si>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</si>
  <si>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</si>
  <si>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</si>
  <si>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</si>
  <si>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</si>
  <si>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</si>
  <si>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</si>
  <si>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</si>
  <si>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</si>
  <si>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</si>
  <si>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</si>
  <si>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</si>
  <si>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</si>
  <si>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</si>
  <si>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</si>
  <si>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</si>
  <si>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</si>
  <si>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</si>
  <si>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</si>
  <si>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</si>
  <si>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</si>
  <si>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</si>
  <si>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</si>
  <si>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</si>
  <si>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</si>
  <si>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</si>
  <si>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</si>
  <si>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</si>
  <si>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</si>
  <si>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</si>
  <si>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</si>
  <si>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</si>
  <si>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</si>
  <si>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</si>
  <si>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</si>
  <si>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</si>
  <si>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</si>
  <si>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</si>
  <si>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</si>
  <si>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</si>
  <si>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</si>
  <si>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</si>
  <si>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</si>
  <si>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</si>
  <si>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</si>
  <si>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</si>
  <si>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</si>
  <si>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</si>
  <si>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</si>
  <si>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</si>
  <si>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</si>
  <si>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</si>
  <si>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</si>
  <si>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</si>
  <si>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</si>
  <si>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</si>
  <si>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</si>
  <si>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</si>
  <si>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</si>
  <si>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</si>
  <si>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</si>
  <si>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</si>
  <si>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</si>
  <si>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</si>
  <si>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</si>
  <si>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</si>
  <si>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</si>
  <si>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</si>
  <si>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</si>
  <si>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</si>
  <si>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</si>
  <si>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</si>
  <si>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</si>
  <si>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</si>
  <si>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</si>
  <si>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</si>
  <si>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</si>
  <si>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</si>
  <si>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</si>
  <si>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</si>
  <si>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</si>
  <si>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</si>
  <si>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</si>
  <si>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</si>
  <si>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</si>
  <si>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</si>
  <si>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</si>
  <si>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</si>
  <si>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</si>
  <si>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</si>
  <si>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</si>
  <si>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</si>
  <si>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</si>
  <si>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</si>
  <si>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</si>
  <si>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</si>
  <si>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</si>
  <si>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</si>
  <si>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</si>
  <si>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</si>
  <si>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</si>
  <si>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</si>
  <si>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</si>
  <si>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</si>
  <si>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</si>
  <si>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</si>
  <si>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</si>
  <si>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</si>
  <si>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</si>
  <si>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</si>
  <si>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</si>
  <si>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</si>
  <si>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</si>
  <si>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</si>
  <si>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</si>
  <si>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</si>
  <si>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</si>
  <si>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</si>
  <si>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</si>
  <si>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</si>
  <si>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</si>
  <si>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</si>
  <si>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</si>
  <si>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</si>
  <si>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</si>
  <si>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</si>
  <si>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</si>
  <si>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</si>
  <si>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</si>
  <si>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</si>
  <si>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</si>
  <si>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</si>
  <si>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</si>
  <si>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</si>
  <si>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</si>
  <si>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</si>
  <si>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</si>
  <si>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</si>
  <si>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</si>
  <si>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</si>
  <si>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</si>
  <si>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</si>
  <si>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</si>
  <si>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</si>
  <si>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</si>
  <si>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</si>
  <si>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</si>
  <si>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</si>
  <si>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</si>
  <si>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</si>
  <si>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</si>
  <si>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</si>
  <si>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</si>
  <si>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</si>
  <si>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</si>
  <si>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</si>
  <si>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</si>
  <si>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</si>
  <si>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</si>
  <si>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</si>
  <si>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</si>
  <si>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</si>
  <si>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</si>
  <si>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</si>
  <si>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</si>
  <si>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</si>
  <si>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</si>
  <si>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</si>
  <si>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</si>
  <si>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</si>
  <si>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</si>
  <si>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</si>
  <si>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</si>
  <si>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</si>
  <si>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</si>
  <si>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</si>
  <si>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</si>
  <si>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</si>
  <si>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</si>
  <si>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</si>
  <si>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</si>
  <si>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</si>
  <si>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</si>
  <si>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</si>
  <si>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</si>
  <si>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</si>
  <si>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</si>
  <si>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</si>
  <si>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</si>
  <si>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</si>
  <si>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</si>
  <si>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</si>
  <si>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</si>
  <si>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</si>
  <si>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</si>
  <si>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</si>
  <si>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</si>
  <si>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</si>
  <si>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</si>
  <si>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</si>
  <si>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</si>
  <si>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</si>
  <si>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</si>
  <si>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</si>
  <si>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</si>
  <si>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</si>
  <si>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</si>
  <si>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</si>
  <si>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</si>
  <si>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</si>
  <si>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</si>
  <si>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</si>
  <si>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</si>
  <si>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</si>
  <si>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</si>
  <si>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</si>
  <si>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</si>
  <si>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</si>
  <si>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</si>
  <si>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</si>
  <si>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</si>
  <si>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</si>
  <si>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</si>
  <si>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</si>
  <si>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</si>
  <si>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</si>
  <si>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</si>
  <si>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</si>
  <si>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</si>
  <si>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</si>
  <si>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</si>
  <si>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</si>
  <si>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</si>
  <si>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</si>
  <si>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</si>
  <si>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</si>
  <si>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</si>
  <si>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</si>
  <si>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</si>
  <si>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</si>
  <si>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</si>
  <si>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</si>
  <si>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</si>
  <si>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</si>
  <si>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</si>
  <si>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</si>
  <si>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</si>
  <si>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</si>
  <si>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</si>
  <si>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</si>
  <si>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</si>
  <si>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</si>
  <si>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</si>
  <si>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</si>
  <si>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</si>
  <si>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</si>
  <si>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</si>
  <si>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</si>
  <si>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</si>
  <si>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</si>
  <si>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</si>
  <si>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</si>
  <si>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</si>
  <si>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</si>
  <si>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</si>
  <si>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</si>
  <si>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</si>
  <si>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</si>
  <si>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</si>
  <si>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</si>
  <si>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</si>
  <si>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</si>
  <si>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</si>
  <si>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</si>
  <si>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</si>
  <si>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</si>
  <si>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</si>
  <si>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</si>
  <si>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</si>
  <si>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</si>
  <si>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</si>
  <si>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</si>
  <si>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</si>
  <si>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</si>
  <si>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</si>
  <si>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</si>
  <si>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</si>
  <si>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</si>
  <si>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</si>
  <si>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</si>
  <si>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</si>
  <si>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</si>
  <si>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</si>
  <si>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</si>
  <si>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</si>
  <si>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</si>
  <si>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</si>
  <si>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</si>
  <si>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</si>
  <si>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</si>
  <si>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</si>
  <si>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</si>
  <si>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</si>
  <si>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</si>
  <si>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</si>
  <si>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</si>
  <si>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</si>
  <si>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</si>
  <si>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</si>
  <si>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</si>
  <si>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</si>
  <si>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</si>
  <si>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</si>
  <si>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</si>
  <si>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</si>
  <si>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</si>
  <si>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</si>
  <si>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</si>
  <si>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</si>
  <si>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</si>
  <si>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</si>
  <si>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</si>
  <si>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</si>
  <si>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</si>
  <si>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</si>
  <si>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</si>
  <si>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</si>
  <si>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</si>
  <si>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</si>
  <si>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</si>
  <si>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</si>
  <si>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</si>
  <si>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</si>
  <si>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</si>
  <si>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</si>
  <si>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</si>
  <si>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</si>
  <si>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</si>
  <si>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</si>
  <si>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</si>
  <si>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</si>
  <si>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</si>
  <si>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</si>
  <si>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</si>
  <si>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</si>
  <si>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</si>
  <si>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</si>
  <si>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</si>
  <si>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</si>
  <si>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</si>
  <si>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</si>
  <si>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</si>
  <si>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</si>
  <si>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</si>
  <si>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</si>
  <si>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</si>
  <si>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</si>
  <si>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</si>
  <si>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</si>
  <si>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</si>
  <si>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</si>
  <si>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</si>
  <si>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</si>
  <si>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</si>
  <si>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</si>
  <si>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</si>
  <si>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</si>
  <si>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</si>
  <si>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</si>
  <si>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</si>
  <si>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</si>
  <si>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</si>
  <si>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</si>
  <si>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</si>
  <si>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</si>
  <si>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</si>
  <si>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</si>
  <si>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</si>
  <si>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</si>
  <si>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</si>
  <si>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</si>
  <si>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</si>
  <si>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</si>
  <si>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</si>
  <si>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</si>
  <si>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</si>
  <si>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</si>
  <si>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</si>
  <si>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</si>
  <si>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</si>
  <si>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</si>
  <si>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</si>
  <si>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</si>
  <si>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</si>
  <si>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</si>
  <si>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</si>
  <si>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</si>
  <si>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</si>
  <si>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</si>
  <si>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</si>
  <si>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</si>
  <si>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</si>
  <si>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</si>
  <si>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</si>
  <si>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</si>
  <si>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</si>
  <si>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</si>
  <si>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</si>
  <si>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</si>
  <si>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</si>
  <si>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</si>
  <si>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</si>
  <si>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</si>
  <si>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</si>
  <si>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</si>
  <si>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</si>
  <si>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</si>
  <si>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</si>
  <si>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</si>
  <si>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</si>
  <si>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</si>
  <si>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</si>
  <si>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</si>
  <si>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</si>
  <si>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</si>
  <si>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</si>
  <si>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</si>
  <si>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</si>
  <si>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</si>
  <si>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</si>
  <si>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</si>
  <si>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</si>
  <si>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</si>
  <si>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</si>
  <si>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</si>
  <si>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</si>
  <si>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</si>
  <si>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</si>
  <si>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</si>
  <si>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</si>
  <si>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</si>
  <si>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</si>
  <si>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</si>
  <si>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</si>
  <si>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</si>
  <si>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</si>
  <si>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</si>
  <si>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</si>
  <si>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</si>
  <si>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</si>
  <si>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</si>
  <si>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</si>
  <si>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</si>
  <si>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</si>
  <si>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</si>
  <si>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</si>
  <si>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</si>
  <si>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</si>
  <si>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</si>
  <si>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</si>
  <si>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</si>
  <si>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</si>
  <si>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</si>
  <si>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</si>
  <si>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</si>
  <si>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</si>
  <si>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</si>
  <si>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</si>
  <si>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</si>
  <si>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</si>
  <si>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</si>
  <si>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</si>
  <si>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</si>
  <si>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</si>
  <si>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</si>
  <si>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</si>
  <si>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</si>
  <si>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</si>
  <si>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</si>
  <si>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</si>
  <si>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</si>
  <si>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</si>
  <si>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</si>
  <si>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</si>
  <si>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</si>
  <si>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</si>
  <si>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</si>
  <si>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</si>
  <si>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</si>
  <si>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</si>
  <si>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</si>
  <si>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</si>
  <si>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</si>
  <si>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</si>
  <si>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</si>
  <si>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</si>
  <si>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</si>
  <si>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</si>
  <si>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</si>
  <si>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</si>
  <si>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</si>
  <si>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</si>
  <si>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</si>
  <si>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</si>
  <si>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</si>
  <si>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</si>
  <si>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</si>
  <si>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</si>
  <si>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</si>
  <si>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</si>
  <si>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</si>
  <si>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</si>
  <si>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</si>
  <si>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</si>
  <si>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</si>
  <si>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</si>
  <si>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</si>
  <si>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</si>
  <si>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</si>
  <si>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</si>
  <si>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</si>
  <si>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</si>
  <si>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</si>
  <si>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</si>
  <si>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</si>
  <si>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</si>
  <si>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</si>
  <si>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</si>
  <si>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</si>
  <si>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</si>
  <si>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</si>
  <si>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</si>
  <si>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</si>
  <si>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</si>
  <si>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</si>
  <si>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</si>
  <si>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</si>
  <si>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</si>
  <si>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</si>
  <si>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</si>
  <si>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</si>
  <si>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</si>
  <si>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</si>
  <si>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</si>
  <si>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</si>
  <si>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</si>
  <si>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</si>
  <si>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</si>
  <si>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</si>
  <si>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</si>
  <si>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</si>
  <si>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</si>
  <si>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</si>
  <si>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</si>
  <si>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</si>
  <si>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</si>
  <si>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</si>
  <si>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</si>
  <si>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</si>
  <si>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</si>
  <si>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</si>
  <si>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</si>
  <si>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</si>
  <si>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</si>
  <si>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</si>
  <si>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</si>
  <si>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</si>
  <si>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</si>
  <si>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</si>
  <si>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</si>
  <si>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</si>
  <si>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</si>
  <si>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</si>
  <si>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</si>
  <si>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</si>
  <si>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</si>
  <si>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</si>
  <si>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</si>
  <si>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</si>
  <si>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</si>
  <si>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</si>
  <si>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</si>
  <si>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</si>
  <si>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</si>
  <si>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</si>
  <si>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</si>
  <si>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</si>
  <si>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</si>
  <si>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</si>
  <si>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</si>
  <si>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</si>
  <si>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</si>
  <si>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</si>
  <si>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</si>
  <si>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</si>
  <si>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</si>
  <si>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</si>
  <si>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</si>
  <si>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</si>
  <si>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</si>
  <si>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</si>
  <si>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</si>
  <si>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</si>
  <si>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</si>
  <si>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</si>
  <si>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</si>
  <si>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</si>
  <si>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</si>
  <si>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</si>
  <si>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</si>
  <si>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</si>
  <si>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</si>
  <si>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</si>
  <si>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</si>
  <si>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</si>
  <si>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</si>
  <si>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</si>
  <si>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</si>
  <si>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</si>
  <si>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</si>
  <si>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</si>
  <si>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</si>
  <si>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</si>
  <si>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</si>
  <si>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</si>
  <si>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</si>
  <si>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</si>
  <si>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</si>
  <si>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</si>
  <si>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</si>
  <si>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</si>
  <si>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</si>
  <si>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</si>
  <si>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</si>
  <si>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</si>
  <si>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</si>
  <si>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</si>
  <si>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</si>
  <si>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</si>
  <si>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</si>
  <si>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</si>
  <si>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</si>
  <si>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</si>
  <si>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</si>
  <si>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</si>
  <si>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</si>
  <si>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</si>
  <si>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</si>
  <si>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</si>
  <si>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</si>
  <si>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</si>
  <si>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</si>
  <si>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</si>
  <si>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</si>
  <si>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</si>
  <si>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</si>
  <si>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</si>
  <si>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</si>
  <si>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</si>
  <si>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</si>
  <si>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</si>
  <si>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</si>
  <si>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</si>
  <si>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</si>
  <si>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</si>
  <si>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</si>
  <si>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</si>
  <si>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</si>
  <si>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</si>
  <si>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</si>
  <si>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</si>
  <si>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</si>
  <si>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</si>
  <si>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</si>
  <si>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</si>
  <si>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</si>
  <si>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</si>
  <si>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</si>
  <si>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</si>
  <si>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</si>
  <si>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</si>
  <si>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</si>
  <si>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</si>
  <si>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</si>
  <si>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</si>
  <si>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</si>
  <si>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</si>
  <si>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</si>
  <si>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</si>
  <si>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</si>
  <si>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</si>
  <si>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</si>
  <si>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</si>
  <si>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</si>
  <si>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</si>
  <si>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</si>
  <si>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</si>
  <si>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</si>
  <si>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</si>
  <si>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</si>
  <si>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</si>
  <si>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</si>
  <si>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</si>
  <si>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</si>
  <si>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</si>
  <si>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</si>
  <si>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</si>
  <si>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</si>
  <si>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</si>
  <si>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</si>
  <si>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</si>
  <si>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</si>
  <si>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</si>
  <si>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</si>
  <si>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</si>
  <si>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</si>
  <si>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</si>
  <si>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</si>
  <si>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</si>
  <si>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</si>
  <si>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</si>
  <si>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</si>
  <si>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</si>
  <si>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</si>
  <si>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</si>
  <si>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</si>
  <si>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</si>
  <si>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</si>
  <si>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</si>
  <si>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</si>
  <si>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</si>
  <si>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</si>
  <si>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</si>
  <si>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</si>
  <si>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</si>
  <si>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</si>
  <si>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</si>
  <si>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</si>
  <si>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</si>
  <si>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</si>
  <si>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</si>
  <si>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</si>
  <si>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</si>
  <si>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</si>
  <si>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</si>
  <si>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</si>
  <si>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</si>
  <si>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</si>
  <si>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</si>
  <si>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</si>
  <si>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</si>
  <si>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</si>
  <si>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</si>
  <si>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</si>
  <si>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</si>
  <si>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</si>
  <si>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</si>
  <si>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</si>
  <si>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</si>
  <si>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</si>
  <si>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</si>
  <si>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</si>
  <si>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</si>
  <si>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</si>
  <si>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</si>
  <si>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</si>
  <si>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</si>
  <si>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</si>
  <si>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</si>
  <si>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</si>
  <si>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</si>
  <si>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</si>
  <si>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</si>
  <si>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</si>
  <si>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</si>
  <si>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</si>
  <si>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</si>
  <si>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</si>
  <si>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</si>
  <si>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</si>
  <si>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</si>
  <si>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</si>
  <si>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</si>
  <si>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</si>
  <si>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</si>
  <si>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</si>
  <si>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</si>
  <si>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</si>
  <si>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</si>
  <si>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</si>
  <si>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</si>
  <si>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</si>
  <si>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</si>
  <si>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</si>
  <si>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</si>
  <si>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</si>
  <si>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</si>
  <si>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</si>
  <si>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</si>
  <si>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</si>
  <si>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</si>
  <si>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</si>
  <si>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</si>
  <si>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</si>
  <si>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</si>
  <si>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</si>
  <si>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</si>
  <si>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</si>
  <si>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</si>
  <si>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</si>
  <si>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</si>
  <si>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</si>
  <si>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</si>
  <si>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</si>
  <si>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</si>
  <si>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</si>
  <si>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</si>
  <si>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</si>
  <si>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</si>
  <si>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</si>
  <si>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</si>
  <si>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</si>
  <si>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</si>
  <si>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</si>
  <si>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</si>
  <si>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</si>
  <si>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</si>
  <si>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</si>
  <si>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</si>
  <si>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</si>
  <si>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</si>
  <si>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</si>
  <si>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</si>
  <si>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</si>
  <si>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</si>
  <si>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</si>
  <si>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</si>
  <si>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</si>
  <si>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</si>
  <si>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</si>
  <si>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</si>
  <si>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</si>
  <si>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</si>
  <si>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</si>
  <si>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</si>
  <si>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</si>
  <si>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</si>
  <si>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</si>
  <si>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</si>
  <si>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</si>
  <si>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</si>
  <si>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</si>
  <si>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</si>
  <si>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</si>
  <si>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</si>
  <si>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</si>
  <si>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</si>
  <si>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</si>
  <si>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</si>
  <si>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</si>
  <si>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</si>
  <si>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</si>
  <si>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</si>
  <si>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</si>
  <si>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</si>
  <si>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</si>
  <si>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</si>
  <si>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</si>
  <si>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</si>
  <si>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</si>
  <si>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</si>
  <si>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</si>
  <si>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</si>
  <si>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</si>
  <si>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</si>
  <si>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</si>
  <si>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</si>
  <si>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</si>
  <si>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</si>
  <si>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</si>
  <si>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</si>
  <si>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</si>
  <si>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</si>
  <si>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</si>
  <si>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</si>
  <si>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</si>
  <si>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</si>
  <si>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</si>
  <si>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</si>
  <si>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</si>
  <si>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</si>
  <si>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</si>
  <si>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</si>
  <si>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</si>
  <si>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</si>
  <si>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</si>
  <si>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</si>
  <si>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</si>
  <si>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</si>
  <si>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</si>
  <si>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</si>
  <si>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</si>
  <si>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</si>
  <si>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</si>
  <si>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</si>
  <si>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</si>
  <si>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</si>
  <si>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</si>
  <si>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</si>
  <si>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</si>
  <si>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</si>
  <si>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</si>
  <si>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</si>
  <si>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</si>
  <si>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</si>
  <si>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</si>
  <si>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</si>
  <si>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</si>
  <si>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</si>
  <si>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</si>
  <si>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</si>
  <si>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</si>
  <si>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</si>
  <si>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</si>
  <si>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</si>
  <si>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</si>
  <si>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</si>
  <si>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</si>
  <si>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</si>
  <si>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</si>
  <si>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</si>
  <si>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</si>
  <si>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</si>
  <si>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</si>
  <si>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</si>
  <si>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</si>
  <si>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</si>
  <si>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</si>
  <si>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</si>
  <si>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</si>
  <si>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</si>
  <si>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</si>
  <si>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</si>
  <si>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</si>
  <si>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</si>
  <si>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</si>
  <si>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</si>
  <si>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</si>
  <si>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</si>
  <si>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</si>
  <si>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</si>
  <si>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</si>
  <si>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</si>
  <si>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</si>
  <si>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</si>
  <si>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</si>
  <si>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</si>
  <si>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</si>
  <si>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</si>
  <si>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</si>
  <si>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</si>
  <si>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</si>
  <si>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</si>
  <si>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</si>
  <si>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</si>
  <si>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</si>
  <si>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</si>
  <si>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</si>
  <si>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</si>
  <si>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</si>
  <si>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</si>
  <si>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</si>
  <si>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</si>
  <si>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</si>
  <si>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</si>
  <si>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</si>
  <si>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</si>
  <si>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</si>
  <si>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</si>
  <si>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</si>
  <si>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</si>
  <si>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</si>
  <si>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</si>
  <si>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</si>
  <si>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</si>
  <si>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</si>
  <si>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</si>
  <si>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</si>
  <si>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</si>
  <si>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</si>
  <si>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</si>
  <si>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</si>
  <si>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</si>
  <si>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</si>
  <si>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</si>
  <si>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</si>
  <si>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</si>
  <si>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</si>
  <si>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</si>
  <si>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</si>
  <si>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</si>
  <si>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</si>
  <si>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</si>
  <si>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</si>
  <si>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</si>
  <si>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</si>
  <si>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</si>
  <si>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</si>
  <si>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</si>
  <si>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</si>
  <si>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</si>
  <si>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</si>
  <si>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</si>
  <si>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</si>
  <si>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</si>
  <si>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</si>
  <si>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</si>
  <si>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</si>
  <si>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</si>
  <si>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</si>
  <si>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</si>
  <si>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</si>
  <si>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</si>
  <si>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</si>
  <si>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</si>
  <si>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</si>
  <si>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</si>
  <si>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</si>
  <si>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</si>
  <si>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</si>
  <si>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</si>
  <si>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</si>
  <si>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</si>
  <si>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</si>
  <si>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</si>
  <si>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</si>
  <si>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</si>
  <si>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</si>
  <si>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</si>
  <si>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</si>
  <si>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</si>
  <si>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</si>
  <si>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</si>
  <si>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</si>
  <si>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</si>
  <si>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</si>
  <si>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</si>
  <si>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</si>
  <si>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</si>
  <si>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</si>
  <si>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</si>
  <si>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</si>
  <si>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</si>
  <si>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</si>
  <si>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</si>
  <si>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</si>
  <si>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</si>
  <si>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</si>
  <si>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</si>
  <si>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</si>
  <si>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</si>
  <si>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</si>
  <si>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</si>
  <si>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</si>
  <si>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</si>
  <si>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</si>
  <si>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</si>
  <si>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</si>
  <si>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</si>
  <si>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</si>
  <si>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</si>
  <si>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</si>
  <si>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</si>
  <si>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</si>
  <si>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</si>
  <si>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</si>
  <si>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</si>
  <si>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</si>
  <si>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</si>
  <si>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</si>
  <si>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</si>
  <si>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</si>
  <si>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</si>
  <si>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</si>
  <si>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</si>
  <si>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</si>
  <si>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</si>
  <si>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</si>
  <si>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</si>
  <si>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</si>
  <si>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</si>
  <si>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</si>
  <si>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</si>
  <si>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</si>
  <si>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</si>
  <si>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</si>
  <si>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</si>
  <si>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</si>
  <si>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</si>
  <si>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</si>
  <si>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</si>
  <si>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</si>
  <si>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</si>
  <si>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</si>
  <si>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</si>
  <si>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</si>
  <si>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</si>
  <si>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</si>
  <si>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</si>
  <si>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</si>
  <si>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</si>
  <si>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</si>
  <si>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</si>
  <si>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</si>
  <si>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</si>
  <si>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</si>
  <si>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</si>
  <si>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</si>
  <si>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</si>
  <si>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</si>
  <si>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</si>
  <si>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</si>
  <si>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</si>
  <si>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</si>
  <si>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</si>
  <si>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</si>
  <si>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</si>
  <si>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</si>
  <si>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</si>
  <si>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</si>
  <si>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</si>
  <si>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</si>
  <si>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</si>
  <si>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</si>
  <si>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</si>
  <si>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</si>
  <si>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</si>
  <si>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</si>
  <si>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</si>
  <si>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</si>
  <si>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</si>
  <si>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</si>
  <si>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</si>
  <si>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</si>
  <si>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</si>
  <si>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</si>
  <si>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</si>
  <si>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</si>
  <si>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</si>
  <si>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</si>
  <si>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</si>
  <si>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</si>
  <si>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</si>
  <si>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</si>
  <si>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</si>
  <si>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</si>
  <si>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</si>
  <si>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</si>
  <si>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</si>
  <si>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</si>
  <si>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</si>
  <si>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</si>
  <si>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</si>
  <si>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</si>
  <si>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</si>
  <si>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</si>
  <si>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</si>
  <si>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</si>
  <si>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</si>
  <si>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</si>
  <si>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</si>
  <si>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</si>
  <si>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</si>
  <si>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</si>
  <si>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</si>
  <si>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</si>
  <si>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</si>
  <si>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</si>
  <si>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</si>
  <si>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</si>
  <si>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</si>
  <si>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</si>
  <si>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</si>
  <si>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</si>
  <si>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</si>
  <si>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</si>
  <si>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</si>
  <si>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</si>
  <si>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</si>
  <si>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</si>
  <si>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</si>
  <si>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</si>
  <si>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</si>
  <si>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</si>
  <si>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</si>
  <si>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</si>
  <si>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</si>
  <si>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</si>
  <si>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</si>
  <si>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</si>
  <si>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</si>
  <si>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</si>
  <si>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</si>
  <si>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</si>
  <si>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</si>
  <si>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</si>
  <si>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</si>
  <si>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</si>
  <si>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</si>
  <si>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</si>
  <si>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</si>
  <si>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</si>
  <si>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</si>
  <si>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</si>
  <si>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</si>
  <si>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</si>
  <si>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</si>
  <si>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</si>
  <si>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</si>
  <si>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</si>
  <si>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</si>
  <si>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</si>
  <si>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</si>
  <si>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</si>
  <si>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</si>
  <si>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</si>
  <si>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</si>
  <si>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</si>
  <si>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</si>
  <si>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</si>
  <si>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</si>
  <si>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</si>
  <si>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</si>
  <si>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</si>
  <si>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</si>
  <si>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</si>
  <si>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</si>
  <si>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</si>
  <si>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</si>
  <si>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</si>
  <si>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</si>
  <si>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</si>
  <si>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</si>
  <si>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</si>
  <si>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</si>
  <si>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</si>
  <si>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</si>
  <si>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</si>
  <si>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</si>
  <si>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</si>
  <si>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</si>
  <si>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</si>
  <si>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</si>
  <si>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</si>
  <si>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</si>
  <si>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</si>
  <si>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</si>
  <si>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</si>
  <si>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</si>
  <si>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</si>
  <si>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</si>
  <si>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</si>
  <si>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</si>
  <si>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</si>
  <si>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</si>
  <si>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</si>
  <si>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</si>
  <si>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</si>
  <si>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</si>
  <si>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</si>
  <si>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</si>
  <si>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</si>
  <si>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</si>
  <si>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</si>
  <si>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</si>
  <si>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</si>
  <si>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</si>
  <si>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</si>
  <si>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</si>
  <si>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</si>
  <si>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</si>
  <si>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</si>
  <si>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</si>
  <si>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</si>
  <si>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</si>
  <si>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</si>
  <si>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</si>
  <si>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</si>
  <si>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</si>
  <si>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</si>
  <si>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</si>
  <si>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</si>
  <si>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</si>
  <si>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</si>
  <si>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</si>
  <si>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</si>
  <si>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</si>
  <si>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</si>
  <si>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</si>
  <si>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</si>
  <si>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</si>
  <si>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</si>
  <si>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</si>
  <si>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</si>
  <si>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</si>
  <si>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</si>
  <si>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</si>
  <si>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</si>
  <si>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</si>
  <si>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</si>
  <si>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</si>
  <si>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</si>
  <si>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</si>
  <si>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</si>
  <si>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</si>
  <si>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</si>
  <si>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</si>
  <si>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</si>
  <si>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</si>
  <si>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</si>
  <si>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</si>
  <si>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</si>
  <si>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</si>
  <si>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</si>
  <si>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</si>
  <si>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</si>
  <si>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</si>
  <si>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</si>
  <si>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</si>
  <si>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</si>
  <si>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</si>
  <si>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</si>
  <si>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</si>
  <si>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</si>
  <si>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</si>
  <si>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</si>
  <si>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</si>
  <si>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</si>
  <si>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</si>
  <si>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</si>
  <si>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</si>
  <si>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</si>
  <si>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</si>
  <si>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</si>
  <si>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</si>
  <si>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</si>
  <si>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</si>
  <si>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</si>
  <si>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</si>
  <si>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</si>
  <si>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</si>
  <si>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</si>
  <si>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</si>
  <si>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</si>
  <si>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</si>
  <si>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</si>
  <si>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</si>
  <si>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</si>
  <si>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</si>
  <si>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</si>
  <si>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</si>
  <si>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</si>
  <si>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</si>
  <si>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</si>
  <si>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</si>
  <si>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</si>
  <si>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</si>
  <si>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</si>
  <si>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</si>
  <si>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</si>
  <si>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</si>
  <si>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</si>
  <si>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</si>
  <si>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</si>
  <si>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</si>
  <si>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</si>
  <si>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</si>
  <si>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</si>
  <si>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</si>
  <si>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</si>
  <si>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</si>
  <si>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</si>
  <si>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</si>
  <si>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</si>
  <si>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</si>
  <si>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</si>
  <si>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</si>
  <si>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</si>
  <si>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</si>
  <si>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</si>
  <si>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</si>
  <si>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</si>
  <si>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</si>
  <si>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</si>
  <si>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</si>
  <si>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</si>
  <si>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</si>
  <si>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</si>
  <si>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</si>
  <si>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</si>
  <si>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</si>
  <si>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</si>
  <si>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</si>
  <si>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</si>
  <si>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</si>
  <si>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</si>
  <si>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</si>
  <si>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</si>
  <si>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</si>
  <si>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</si>
  <si>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</si>
  <si>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</si>
  <si>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</si>
  <si>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</si>
  <si>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</si>
  <si>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</si>
  <si>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</si>
  <si>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</si>
  <si>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</si>
  <si>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</si>
  <si>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</si>
  <si>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</si>
  <si>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</si>
  <si>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</si>
  <si>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</si>
  <si>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</si>
  <si>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</si>
  <si>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</si>
  <si>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</si>
  <si>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</si>
  <si>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</si>
  <si>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</si>
  <si>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</si>
  <si>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</si>
  <si>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</si>
  <si>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</si>
  <si>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</si>
  <si>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</si>
  <si>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</si>
  <si>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</si>
  <si>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</si>
  <si>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</si>
  <si>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</si>
  <si>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</si>
  <si>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</si>
  <si>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</si>
  <si>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</si>
  <si>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</si>
  <si>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</si>
  <si>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</si>
  <si>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</si>
  <si>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</si>
  <si>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</si>
  <si>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</si>
  <si>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</si>
  <si>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</si>
  <si>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</si>
  <si>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</si>
  <si>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</si>
  <si>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</si>
  <si>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</si>
  <si>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</si>
  <si>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</si>
  <si>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</si>
  <si>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</si>
  <si>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</si>
  <si>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</si>
  <si>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</si>
  <si>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</si>
  <si>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</si>
  <si>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</si>
  <si>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</si>
  <si>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</si>
  <si>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</si>
  <si>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</si>
  <si>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</si>
  <si>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</si>
  <si>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</si>
  <si>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</si>
  <si>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</si>
  <si>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</si>
  <si>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</si>
  <si>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</si>
  <si>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</si>
  <si>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</si>
  <si>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</si>
  <si>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</si>
  <si>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</si>
  <si>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</si>
  <si>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</si>
  <si>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</si>
  <si>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</si>
  <si>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</si>
  <si>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</si>
  <si>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</si>
  <si>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</si>
  <si>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</si>
  <si>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</si>
  <si>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</si>
  <si>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</si>
  <si>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</si>
  <si>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</si>
  <si>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</si>
  <si>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</si>
  <si>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</si>
  <si>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</si>
  <si>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</si>
  <si>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</si>
  <si>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</si>
  <si>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</si>
  <si>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</si>
  <si>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</si>
  <si>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</si>
  <si>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</si>
  <si>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</si>
  <si>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</si>
  <si>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</si>
  <si>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</si>
  <si>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</si>
  <si>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</si>
  <si>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</si>
  <si>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</si>
  <si>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</si>
  <si>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</si>
  <si>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</si>
  <si>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</si>
  <si>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</si>
  <si>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</si>
  <si>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</si>
  <si>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</si>
  <si>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</si>
  <si>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</si>
  <si>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</si>
  <si>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</si>
  <si>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</si>
  <si>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</si>
  <si>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</si>
  <si>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</si>
  <si>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</si>
  <si>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</si>
  <si>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</si>
  <si>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</si>
  <si>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</si>
  <si>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</si>
  <si>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</si>
  <si>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</si>
  <si>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</si>
  <si>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</si>
  <si>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</si>
  <si>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</si>
  <si>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</si>
  <si>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</si>
  <si>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</si>
  <si>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</si>
  <si>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</si>
  <si>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</si>
  <si>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</si>
  <si>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</si>
  <si>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</si>
  <si>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</si>
  <si>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</si>
  <si>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</si>
  <si>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</si>
  <si>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</si>
  <si>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</si>
  <si>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</si>
  <si>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</si>
  <si>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</si>
  <si>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</si>
  <si>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</si>
  <si>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</si>
  <si>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</si>
  <si>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</si>
  <si>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</si>
  <si>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</si>
  <si>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</si>
  <si>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</si>
  <si>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</si>
  <si>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</si>
  <si>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</si>
  <si>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</si>
  <si>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</si>
  <si>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</si>
  <si>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</si>
  <si>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</si>
  <si>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</si>
  <si>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</si>
  <si>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</si>
  <si>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</si>
  <si>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</si>
  <si>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</si>
  <si>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</si>
  <si>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</si>
  <si>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</si>
  <si>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</si>
  <si>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</si>
  <si>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</si>
  <si>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</si>
  <si>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</si>
  <si>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</si>
  <si>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</si>
  <si>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</si>
  <si>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</si>
  <si>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</si>
  <si>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</si>
  <si>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</si>
  <si>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</si>
  <si>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</si>
  <si>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</si>
  <si>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</si>
  <si>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</si>
  <si>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</si>
  <si>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</si>
  <si>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</si>
  <si>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</si>
  <si>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</si>
  <si>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</si>
  <si>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</si>
  <si>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</si>
  <si>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</si>
  <si>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</si>
  <si>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</si>
  <si>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</si>
  <si>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</si>
  <si>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</si>
  <si>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</si>
  <si>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</si>
  <si>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</si>
  <si>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</si>
  <si>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</si>
  <si>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</si>
  <si>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</si>
  <si>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</si>
  <si>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</si>
  <si>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</si>
  <si>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</si>
  <si>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</si>
  <si>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</si>
  <si>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</si>
  <si>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</si>
  <si>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</si>
  <si>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</si>
  <si>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</si>
  <si>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</si>
  <si>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</si>
  <si>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</si>
  <si>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</si>
  <si>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</si>
  <si>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</si>
  <si>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</si>
  <si>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</si>
  <si>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</si>
  <si>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</si>
  <si>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</si>
  <si>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</si>
  <si>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</si>
  <si>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</si>
  <si>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</si>
  <si>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</si>
  <si>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</si>
  <si>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</si>
  <si>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</si>
  <si>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</si>
  <si>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</si>
  <si>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</si>
  <si>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</si>
  <si>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</si>
  <si>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</si>
  <si>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</si>
  <si>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</si>
  <si>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</si>
  <si>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</si>
  <si>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</si>
  <si>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</si>
  <si>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</si>
  <si>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</si>
  <si>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</si>
  <si>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</si>
  <si>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</si>
  <si>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</si>
  <si>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</si>
  <si>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</si>
  <si>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</si>
  <si>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</si>
  <si>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</si>
  <si>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</si>
  <si>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</si>
  <si>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</si>
  <si>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</si>
  <si>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</si>
  <si>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</si>
  <si>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</si>
  <si>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</si>
  <si>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</si>
  <si>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</si>
  <si>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</si>
  <si>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</si>
  <si>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</si>
  <si>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</si>
  <si>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</si>
  <si>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</si>
  <si>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</si>
  <si>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</si>
  <si>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</si>
  <si>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</si>
  <si>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</si>
  <si>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</si>
  <si>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</si>
  <si>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</si>
  <si>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</si>
  <si>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</si>
  <si>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</si>
  <si>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</si>
  <si>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</si>
  <si>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</si>
  <si>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</si>
  <si>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</si>
  <si>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</si>
  <si>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</si>
  <si>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</si>
  <si>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</si>
  <si>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</si>
  <si>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</si>
  <si>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</si>
  <si>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</si>
  <si>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</si>
  <si>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</si>
  <si>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</si>
  <si>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</si>
  <si>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</si>
  <si>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</si>
  <si>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</si>
  <si>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</si>
  <si>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</si>
  <si>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</si>
  <si>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</si>
  <si>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</si>
  <si>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</si>
  <si>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</si>
  <si>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</si>
  <si>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</si>
  <si>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</si>
  <si>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</si>
  <si>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</si>
  <si>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</si>
  <si>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</si>
  <si>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</si>
  <si>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</si>
  <si>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</si>
  <si>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</si>
  <si>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</si>
  <si>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</si>
  <si>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</si>
  <si>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</si>
  <si>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</si>
  <si>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</si>
  <si>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</si>
  <si>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</si>
  <si>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</si>
  <si>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</si>
  <si>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</si>
  <si>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</si>
  <si>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</si>
  <si>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</si>
  <si>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</si>
  <si>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</si>
  <si>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</si>
  <si>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</si>
  <si>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</si>
  <si>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</si>
  <si>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</si>
  <si>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</si>
  <si>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</si>
  <si>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</si>
  <si>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</si>
  <si>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</si>
  <si>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</si>
  <si>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</si>
  <si>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</si>
  <si>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</si>
  <si>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</si>
  <si>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</si>
  <si>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</si>
  <si>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</si>
  <si>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</si>
  <si>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</si>
  <si>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</si>
  <si>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</si>
  <si>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</si>
  <si>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</si>
  <si>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</si>
  <si>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</si>
  <si>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</si>
  <si>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</si>
  <si>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</si>
  <si>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</si>
  <si>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</si>
  <si>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</si>
  <si>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</si>
  <si>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</si>
  <si>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</si>
  <si>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</si>
  <si>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</si>
  <si>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</si>
  <si>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</si>
  <si>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</si>
  <si>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</si>
  <si>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</si>
  <si>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</si>
  <si>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</si>
  <si>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</si>
  <si>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</si>
  <si>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</si>
  <si>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</si>
  <si>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</si>
  <si>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</si>
  <si>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</si>
  <si>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</si>
  <si>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</si>
  <si>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</si>
  <si>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</si>
  <si>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</si>
  <si>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</si>
  <si>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</si>
  <si>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</si>
  <si>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</si>
  <si>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</si>
  <si>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</si>
  <si>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</si>
  <si>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</si>
  <si>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</si>
  <si>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</si>
  <si>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</si>
  <si>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</si>
  <si>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</si>
  <si>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</si>
  <si>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</si>
  <si>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</si>
  <si>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</si>
  <si>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</si>
  <si>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</si>
  <si>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</si>
  <si>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</si>
  <si>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</si>
  <si>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</si>
  <si>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</si>
  <si>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</si>
  <si>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</si>
  <si>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</si>
  <si>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</si>
  <si>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</si>
  <si>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</si>
  <si>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</si>
  <si>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</si>
  <si>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</si>
  <si>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</si>
  <si>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</si>
  <si>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</si>
  <si>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</si>
  <si>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</si>
  <si>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</si>
  <si>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</si>
  <si>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</si>
  <si>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</si>
  <si>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</si>
  <si>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</si>
  <si>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</si>
  <si>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</si>
  <si>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</si>
  <si>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</si>
  <si>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</si>
  <si>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</si>
  <si>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</si>
  <si>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</si>
  <si>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</si>
  <si>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</si>
  <si>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</si>
  <si>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</si>
  <si>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</si>
  <si>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</si>
  <si>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</si>
  <si>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</si>
  <si>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</si>
  <si>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</si>
  <si>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</si>
  <si>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</si>
  <si>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</si>
  <si>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</si>
  <si>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</si>
  <si>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</si>
  <si>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</si>
  <si>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</si>
  <si>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</si>
  <si>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</si>
  <si>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</si>
  <si>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</si>
  <si>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</si>
  <si>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</si>
  <si>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</si>
  <si>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</si>
  <si>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</si>
  <si>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</si>
  <si>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</si>
  <si>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</si>
  <si>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</si>
  <si>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</si>
  <si>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</si>
  <si>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</si>
  <si>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</si>
  <si>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</si>
  <si>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</si>
  <si>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</si>
  <si>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</si>
  <si>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</si>
  <si>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</si>
  <si>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</si>
  <si>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</si>
  <si>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</si>
  <si>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</si>
  <si>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</si>
  <si>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</si>
  <si>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</si>
  <si>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</si>
  <si>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</si>
  <si>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</si>
  <si>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</si>
  <si>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</si>
  <si>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</si>
  <si>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</si>
  <si>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</si>
  <si>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</si>
  <si>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</si>
  <si>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</si>
  <si>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</si>
  <si>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</si>
  <si>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</si>
  <si>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</si>
  <si>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</si>
  <si>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</si>
  <si>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</si>
  <si>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</si>
  <si>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</si>
  <si>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</si>
  <si>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</si>
  <si>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</si>
  <si>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</si>
  <si>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</si>
  <si>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</si>
  <si>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</si>
  <si>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</si>
  <si>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</si>
  <si>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</si>
  <si>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</si>
  <si>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</si>
  <si>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</si>
  <si>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</si>
  <si>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</si>
  <si>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</si>
  <si>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</si>
  <si>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</si>
  <si>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</si>
  <si>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</si>
  <si>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</si>
  <si>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</si>
  <si>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</si>
  <si>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</si>
  <si>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</si>
  <si>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</si>
  <si>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</si>
  <si>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</si>
  <si>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</si>
  <si>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</si>
  <si>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</si>
  <si>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</si>
  <si>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</si>
  <si>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</si>
  <si>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</si>
  <si>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</si>
  <si>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</si>
  <si>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</si>
  <si>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</si>
  <si>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</si>
  <si>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</si>
  <si>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</si>
  <si>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</si>
  <si>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</si>
  <si>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</si>
  <si>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</si>
  <si>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</si>
  <si>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</si>
  <si>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</si>
  <si>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</si>
  <si>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</si>
  <si>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</si>
  <si>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</si>
  <si>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</si>
  <si>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</si>
  <si>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</si>
  <si>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</si>
  <si>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</si>
  <si>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</si>
  <si>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</si>
  <si>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</si>
  <si>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</si>
  <si>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</si>
  <si>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</si>
  <si>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</si>
  <si>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</si>
  <si>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</si>
  <si>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</si>
  <si>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</si>
  <si>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</si>
  <si>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</si>
  <si>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</si>
  <si>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</si>
  <si>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</si>
  <si>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</si>
  <si>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</si>
  <si>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</si>
  <si>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</si>
  <si>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</si>
  <si>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</si>
  <si>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</si>
  <si>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</si>
  <si>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</si>
  <si>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</si>
  <si>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</si>
  <si>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</si>
  <si>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</si>
  <si>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</si>
  <si>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</si>
  <si>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</si>
  <si>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</si>
  <si>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</si>
  <si>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</si>
  <si>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</si>
  <si>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</si>
  <si>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</si>
  <si>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</si>
  <si>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</si>
  <si>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</si>
  <si>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</si>
  <si>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</si>
  <si>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</si>
  <si>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</si>
  <si>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</si>
  <si>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</si>
  <si>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</si>
  <si>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</si>
  <si>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</si>
  <si>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</si>
  <si>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</si>
  <si>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</si>
  <si>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</si>
  <si>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</si>
  <si>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</si>
  <si>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</si>
  <si>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</si>
  <si>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</si>
  <si>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</si>
  <si>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</si>
  <si>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</si>
  <si>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</si>
  <si>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</si>
  <si>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</si>
  <si>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</si>
  <si>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</si>
  <si>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</si>
  <si>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</si>
  <si>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</si>
  <si>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</si>
  <si>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</si>
  <si>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</si>
  <si>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</si>
  <si>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</si>
  <si>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</si>
  <si>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</si>
  <si>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</si>
  <si>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</si>
  <si>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</si>
  <si>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</si>
  <si>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</si>
  <si>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</si>
  <si>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</si>
  <si>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</si>
  <si>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</si>
  <si>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</si>
  <si>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</si>
  <si>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</si>
  <si>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</si>
  <si>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</si>
  <si>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</si>
  <si>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</si>
  <si>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</si>
  <si>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</si>
  <si>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</si>
  <si>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</si>
  <si>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</si>
  <si>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</si>
  <si>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</si>
  <si>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</si>
  <si>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</si>
  <si>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</si>
  <si>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</si>
  <si>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</si>
  <si>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</si>
  <si>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</si>
  <si>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</si>
  <si>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</si>
  <si>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</si>
  <si>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</si>
  <si>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</si>
  <si>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</si>
  <si>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</si>
  <si>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</si>
  <si>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</si>
  <si>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</si>
  <si>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</si>
  <si>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</si>
  <si>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</si>
  <si>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</si>
  <si>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</si>
  <si>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</si>
  <si>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</si>
  <si>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</si>
  <si>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</si>
  <si>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</si>
  <si>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</si>
  <si>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</si>
  <si>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</si>
  <si>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</si>
  <si>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</si>
  <si>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</si>
  <si>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</si>
  <si>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</si>
  <si>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</si>
  <si>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</si>
  <si>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</si>
  <si>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</si>
  <si>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</si>
  <si>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</si>
  <si>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</si>
  <si>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</si>
  <si>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</si>
  <si>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</si>
  <si>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</si>
  <si>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</si>
  <si>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</si>
  <si>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</si>
  <si>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</si>
  <si>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</si>
  <si>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</si>
  <si>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</si>
  <si>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</si>
  <si>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</si>
  <si>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</si>
  <si>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</si>
  <si>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</si>
  <si>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</si>
  <si>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</si>
  <si>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</si>
  <si>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</si>
  <si>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</si>
  <si>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</si>
  <si>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</si>
  <si>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</si>
  <si>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</si>
  <si>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</si>
  <si>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</si>
  <si>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</si>
  <si>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</si>
  <si>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</si>
  <si>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</si>
  <si>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</si>
  <si>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</si>
  <si>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</si>
  <si>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</si>
  <si>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</si>
  <si>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</si>
  <si>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</si>
  <si>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</si>
  <si>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</si>
  <si>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</si>
  <si>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</si>
  <si>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</si>
  <si>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</si>
  <si>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</si>
  <si>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</si>
  <si>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</si>
  <si>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</si>
  <si>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</si>
  <si>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</si>
  <si>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</si>
  <si>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</si>
  <si>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</si>
  <si>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</si>
  <si>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</si>
  <si>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</si>
  <si>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</si>
  <si>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</si>
  <si>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</si>
  <si>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</si>
  <si>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</si>
  <si>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</si>
  <si>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</si>
  <si>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</si>
  <si>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</si>
  <si>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</si>
  <si>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</si>
  <si>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</si>
  <si>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</si>
  <si>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</si>
  <si>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</si>
  <si>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</si>
  <si>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</si>
  <si>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</si>
  <si>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</si>
  <si>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</si>
  <si>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</si>
  <si>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</si>
  <si>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</si>
  <si>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</si>
  <si>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</si>
  <si>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</si>
  <si>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</si>
  <si>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</si>
  <si>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</si>
  <si>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</si>
  <si>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</si>
  <si>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</si>
  <si>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</si>
  <si>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</si>
  <si>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</si>
  <si>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</si>
  <si>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</si>
  <si>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</si>
  <si>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</si>
  <si>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</si>
  <si>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</si>
  <si>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</si>
  <si>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</si>
  <si>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</si>
  <si>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</si>
  <si>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</si>
  <si>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</si>
  <si>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</si>
  <si>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</si>
  <si>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</si>
  <si>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</si>
  <si>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</si>
  <si>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</si>
  <si>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</si>
  <si>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</si>
  <si>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</si>
  <si>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</si>
  <si>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</si>
  <si>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</si>
  <si>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</si>
  <si>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</si>
  <si>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</si>
  <si>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</si>
  <si>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</si>
  <si>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</si>
  <si>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</si>
  <si>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</si>
  <si>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</si>
  <si>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</si>
  <si>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</si>
  <si>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</si>
  <si>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</si>
  <si>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</si>
  <si>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</si>
  <si>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</si>
  <si>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</si>
  <si>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</si>
  <si>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</si>
  <si>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</si>
  <si>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</si>
  <si>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</si>
  <si>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</si>
  <si>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</si>
  <si>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</si>
  <si>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</si>
  <si>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</si>
  <si>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</si>
  <si>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</si>
  <si>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</si>
  <si>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</si>
  <si>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</si>
  <si>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</si>
  <si>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</si>
  <si>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</si>
  <si>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</si>
  <si>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</si>
  <si>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</si>
  <si>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</si>
  <si>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</si>
  <si>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</si>
  <si>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</si>
  <si>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</si>
  <si>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</si>
  <si>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</si>
  <si>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</si>
  <si>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</si>
  <si>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</si>
  <si>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</si>
  <si>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</si>
  <si>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</si>
  <si>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</si>
  <si>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</si>
  <si>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</si>
  <si>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</si>
  <si>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</si>
  <si>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</si>
  <si>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</si>
  <si>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</si>
  <si>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</si>
  <si>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</si>
  <si>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</si>
  <si>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</si>
  <si>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</si>
  <si>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</si>
  <si>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</si>
  <si>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</si>
  <si>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</si>
  <si>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</si>
  <si>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</si>
  <si>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</si>
  <si>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</si>
  <si>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</si>
  <si>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</si>
  <si>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</si>
  <si>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</si>
  <si>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</si>
  <si>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</si>
  <si>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</si>
  <si>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</si>
  <si>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</si>
  <si>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</si>
  <si>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</si>
  <si>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</si>
  <si>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</si>
  <si>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</si>
  <si>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</si>
  <si>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</si>
  <si>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</si>
  <si>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</si>
  <si>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</si>
  <si>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</si>
  <si>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</si>
  <si>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</si>
  <si>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</si>
  <si>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</si>
  <si>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</si>
  <si>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</si>
  <si>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</si>
  <si>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</si>
  <si>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</si>
  <si>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</si>
  <si>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</si>
  <si>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</si>
  <si>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</si>
  <si>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</si>
  <si>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</si>
  <si>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</si>
  <si>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</si>
  <si>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</si>
  <si>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</si>
  <si>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</si>
  <si>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</si>
  <si>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</si>
  <si>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</si>
  <si>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</si>
  <si>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</si>
  <si>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</si>
  <si>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</si>
  <si>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</si>
  <si>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</si>
  <si>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</si>
  <si>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</si>
  <si>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</si>
  <si>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</si>
  <si>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</si>
  <si>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</si>
  <si>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</si>
  <si>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</si>
  <si>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</si>
  <si>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</si>
  <si>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</si>
  <si>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</si>
  <si>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</si>
  <si>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</si>
  <si>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</si>
  <si>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</si>
  <si>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</si>
  <si>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</si>
  <si>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</si>
  <si>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</si>
  <si>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</si>
  <si>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</si>
  <si>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</si>
  <si>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</si>
  <si>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</si>
  <si>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</si>
  <si>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</si>
  <si>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</si>
  <si>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</si>
  <si>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</si>
  <si>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</si>
  <si>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</si>
  <si>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</si>
  <si>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</si>
  <si>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</si>
  <si>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</si>
  <si>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</si>
  <si>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</si>
  <si>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</si>
  <si>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</si>
  <si>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</si>
  <si>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</si>
  <si>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</si>
  <si>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</si>
  <si>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</si>
  <si>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</si>
  <si>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</si>
  <si>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</si>
  <si>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</si>
  <si>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</si>
  <si>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</si>
  <si>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</si>
  <si>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</si>
  <si>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</si>
  <si>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</si>
  <si>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</si>
  <si>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</si>
  <si>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</si>
  <si>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</si>
  <si>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</si>
  <si>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</si>
  <si>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</si>
  <si>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</si>
  <si>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</si>
  <si>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</si>
  <si>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</si>
  <si>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</si>
  <si>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</si>
  <si>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</si>
  <si>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</si>
  <si>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</si>
  <si>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</si>
  <si>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</si>
  <si>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</si>
  <si>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</si>
  <si>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</si>
  <si>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</si>
  <si>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</si>
  <si>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</si>
  <si>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</si>
  <si>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</si>
  <si>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</si>
  <si>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</si>
  <si>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</si>
  <si>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</si>
  <si>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</si>
  <si>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</si>
  <si>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</si>
  <si>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</si>
  <si>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</si>
  <si>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</si>
  <si>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</si>
  <si>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</si>
  <si>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</si>
  <si>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</si>
  <si>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</si>
  <si>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</si>
  <si>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</si>
  <si>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</si>
  <si>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</si>
  <si>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</si>
  <si>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</si>
  <si>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</si>
  <si>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</si>
  <si>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</si>
  <si>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</si>
  <si>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</si>
  <si>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</si>
  <si>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</si>
  <si>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</si>
  <si>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</si>
  <si>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</si>
  <si>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</si>
  <si>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</si>
  <si>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</si>
  <si>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</si>
  <si>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</si>
  <si>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</si>
  <si>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</si>
  <si>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</si>
  <si>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</si>
  <si>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</si>
  <si>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</si>
  <si>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</si>
  <si>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</si>
  <si>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</si>
  <si>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</si>
  <si>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</si>
  <si>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</si>
  <si>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</si>
  <si>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</si>
  <si>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</si>
  <si>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</si>
  <si>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</si>
  <si>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</si>
  <si>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</si>
  <si>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</si>
  <si>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</si>
  <si>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</si>
  <si>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</si>
  <si>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</si>
  <si>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</si>
  <si>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</si>
  <si>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</si>
  <si>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</si>
  <si>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</si>
  <si>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</si>
  <si>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</si>
  <si>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</si>
  <si>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</si>
  <si>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</si>
  <si>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</si>
  <si>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</si>
  <si>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</si>
  <si>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</si>
  <si>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</si>
  <si>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</si>
  <si>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</si>
  <si>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</si>
  <si>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</si>
  <si>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</si>
  <si>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</si>
  <si>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</si>
  <si>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</si>
  <si>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</si>
  <si>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</si>
  <si>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</si>
  <si>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</si>
  <si>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</si>
  <si>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</si>
  <si>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</si>
  <si>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</si>
  <si>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</si>
  <si>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</si>
  <si>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</si>
  <si>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</si>
  <si>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</si>
  <si>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</si>
  <si>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</si>
  <si>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</si>
  <si>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</si>
  <si>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</si>
  <si>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</si>
  <si>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</si>
  <si>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</si>
  <si>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</si>
  <si>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</si>
  <si>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</si>
  <si>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</si>
  <si>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</si>
  <si>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</si>
  <si>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</si>
  <si>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</si>
  <si>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</si>
  <si>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</si>
  <si>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</si>
  <si>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</si>
  <si>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</si>
  <si>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</si>
  <si>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</si>
  <si>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</si>
  <si>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</si>
  <si>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</si>
  <si>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</si>
  <si>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</si>
  <si>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</si>
  <si>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</si>
  <si>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</si>
  <si>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</si>
  <si>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</si>
  <si>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</si>
  <si>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</si>
  <si>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</si>
  <si>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</si>
  <si>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</si>
  <si>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</si>
  <si>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</si>
  <si>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</si>
  <si>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</si>
  <si>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</si>
  <si>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</si>
  <si>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</si>
  <si>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</si>
  <si>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</si>
  <si>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</si>
  <si>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</si>
  <si>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</si>
  <si>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</si>
  <si>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</si>
  <si>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</si>
  <si>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</si>
  <si>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</si>
  <si>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</si>
  <si>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</si>
  <si>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</si>
  <si>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</si>
  <si>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</si>
  <si>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</si>
  <si>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</si>
  <si>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</si>
  <si>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</si>
  <si>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</si>
  <si>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</si>
  <si>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</si>
  <si>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</si>
  <si>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</si>
  <si>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</si>
  <si>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</si>
  <si>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</si>
  <si>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</si>
  <si>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</si>
  <si>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</si>
  <si>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</si>
  <si>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</si>
  <si>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</si>
  <si>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</si>
  <si>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</si>
  <si>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</si>
  <si>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</si>
  <si>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</si>
  <si>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</si>
  <si>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</si>
  <si>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</si>
  <si>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</si>
  <si>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</si>
  <si>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</si>
  <si>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</si>
  <si>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</si>
  <si>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</si>
  <si>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</si>
  <si>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</si>
  <si>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</si>
  <si>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</si>
  <si>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</si>
  <si>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</si>
  <si>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</si>
  <si>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</si>
  <si>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</si>
  <si>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</si>
  <si>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</si>
  <si>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</si>
  <si>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</si>
  <si>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</si>
  <si>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</si>
  <si>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</si>
  <si>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</si>
  <si>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</si>
  <si>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</si>
  <si>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</si>
  <si>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</si>
  <si>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</si>
  <si>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</si>
  <si>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</si>
  <si>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</si>
  <si>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</si>
  <si>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</si>
  <si>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</si>
  <si>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</si>
  <si>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</si>
  <si>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</si>
  <si>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</si>
  <si>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</si>
  <si>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</si>
  <si>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</si>
  <si>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</si>
  <si>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</si>
  <si>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</si>
  <si>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</si>
  <si>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</si>
  <si>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</si>
  <si>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</si>
  <si>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</si>
  <si>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</si>
  <si>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</si>
  <si>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</si>
  <si>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</si>
  <si>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</si>
  <si>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</si>
  <si>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</si>
  <si>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</si>
  <si>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</si>
  <si>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</si>
  <si>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</si>
  <si>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</si>
  <si>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</si>
  <si>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</si>
  <si>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</si>
  <si>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</si>
  <si>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</si>
  <si>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</si>
  <si>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</si>
  <si>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</si>
  <si>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</si>
  <si>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</si>
  <si>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</si>
  <si>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</si>
  <si>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</si>
  <si>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</si>
  <si>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</si>
  <si>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</si>
  <si>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</si>
  <si>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</si>
  <si>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</si>
  <si>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</si>
  <si>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</si>
  <si>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</si>
  <si>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</si>
  <si>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</si>
  <si>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</si>
  <si>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</si>
  <si>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</si>
  <si>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</si>
  <si>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</si>
  <si>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</si>
  <si>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</si>
  <si>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</si>
  <si>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</si>
  <si>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</si>
  <si>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</si>
  <si>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</si>
  <si>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</si>
  <si>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</si>
  <si>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</si>
  <si>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</si>
  <si>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</si>
  <si>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</si>
  <si>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</si>
  <si>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</si>
  <si>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</si>
  <si>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</si>
  <si>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</si>
  <si>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</si>
  <si>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</si>
  <si>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</si>
  <si>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</si>
  <si>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</si>
  <si>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</si>
  <si>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</si>
  <si>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</si>
  <si>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</si>
  <si>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</si>
  <si>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</si>
  <si>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</si>
  <si>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</si>
  <si>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</si>
  <si>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</si>
  <si>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</si>
  <si>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</si>
  <si>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</si>
  <si>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</si>
  <si>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</si>
  <si>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</si>
  <si>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</si>
  <si>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</si>
  <si>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</si>
  <si>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</si>
  <si>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</si>
  <si>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</si>
  <si>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</si>
  <si>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</si>
  <si>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</si>
  <si>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</si>
  <si>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</si>
  <si>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</si>
  <si>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</si>
  <si>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</si>
  <si>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</si>
  <si>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</si>
  <si>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</si>
  <si>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</si>
  <si>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</si>
  <si>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</si>
  <si>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</si>
  <si>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</si>
  <si>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</si>
  <si>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</si>
  <si>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</si>
  <si>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</si>
  <si>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</si>
  <si>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</si>
  <si>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</si>
  <si>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</si>
  <si>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</si>
  <si>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</si>
  <si>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</si>
  <si>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</si>
  <si>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</si>
  <si>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</si>
  <si>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</si>
  <si>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</si>
  <si>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</si>
  <si>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</si>
  <si>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</si>
  <si>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</si>
  <si>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</si>
  <si>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</si>
  <si>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</si>
  <si>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</si>
  <si>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</si>
  <si>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</si>
  <si>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</si>
  <si>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</si>
  <si>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</si>
  <si>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</si>
  <si>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</si>
  <si>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</si>
  <si>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</si>
  <si>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</si>
  <si>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</si>
  <si>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</si>
  <si>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</si>
  <si>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</si>
  <si>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</si>
  <si>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</si>
  <si>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</si>
  <si>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</si>
  <si>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</si>
  <si>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</si>
  <si>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</si>
  <si>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</si>
  <si>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</si>
  <si>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</si>
  <si>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</si>
  <si>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</si>
  <si>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</si>
  <si>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</si>
  <si>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</si>
  <si>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</si>
  <si>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</si>
  <si>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</si>
  <si>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</si>
  <si>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</si>
  <si>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</si>
  <si>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</si>
  <si>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</si>
  <si>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</si>
  <si>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</si>
  <si>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</si>
  <si>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</si>
  <si>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</si>
  <si>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</si>
  <si>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</si>
  <si>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</si>
  <si>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</si>
  <si>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</si>
  <si>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</si>
  <si>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</si>
  <si>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</si>
  <si>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</si>
  <si>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</si>
  <si>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</si>
  <si>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</si>
  <si>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</si>
  <si>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</si>
  <si>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</si>
  <si>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</si>
  <si>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</si>
  <si>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</si>
  <si>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</si>
  <si>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</si>
  <si>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</si>
  <si>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</si>
  <si>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</si>
  <si>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</si>
  <si>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</si>
  <si>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</si>
  <si>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</si>
  <si>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</si>
  <si>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</si>
  <si>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</si>
  <si>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</si>
  <si>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</si>
  <si>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</si>
  <si>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</si>
  <si>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</si>
  <si>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</si>
  <si>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</si>
  <si>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</si>
  <si>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</si>
  <si>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</si>
  <si>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</si>
  <si>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</si>
  <si>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</si>
  <si>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</si>
  <si>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</si>
  <si>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</si>
  <si>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</si>
  <si>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</si>
  <si>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</si>
  <si>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</si>
  <si>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</si>
  <si>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</si>
  <si>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</si>
  <si>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</si>
  <si>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</si>
  <si>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</si>
  <si>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</si>
  <si>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</si>
  <si>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</si>
  <si>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</si>
  <si>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</si>
  <si>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</si>
  <si>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</si>
  <si>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</si>
  <si>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</si>
  <si>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</si>
  <si>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</si>
  <si>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</si>
  <si>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</si>
  <si>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</si>
  <si>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</si>
  <si>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</si>
  <si>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</si>
  <si>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</si>
  <si>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</si>
  <si>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</si>
  <si>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</si>
  <si>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</si>
  <si>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</si>
  <si>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</si>
  <si>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</si>
  <si>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</si>
  <si>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</si>
  <si>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</si>
  <si>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</si>
  <si>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</si>
  <si>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</si>
  <si>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</si>
  <si>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</si>
  <si>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</si>
  <si>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</si>
  <si>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</si>
  <si>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</si>
  <si>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</si>
  <si>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</si>
  <si>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</si>
  <si>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</si>
  <si>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</si>
  <si>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</si>
  <si>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</si>
  <si>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</si>
  <si>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</si>
  <si>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</si>
  <si>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</si>
  <si>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</si>
  <si>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</si>
  <si>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</si>
  <si>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</si>
  <si>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</si>
  <si>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</si>
  <si>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</si>
  <si>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</si>
  <si>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</si>
  <si>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</si>
  <si>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</si>
  <si>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</si>
  <si>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</si>
  <si>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</si>
  <si>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</si>
  <si>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</si>
  <si>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</si>
  <si>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</si>
  <si>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</si>
  <si>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</si>
  <si>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</si>
  <si>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</si>
  <si>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</si>
  <si>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</si>
  <si>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</si>
  <si>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</si>
  <si>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</si>
  <si>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</si>
  <si>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</si>
  <si>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</si>
  <si>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</si>
  <si>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</si>
  <si>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</si>
  <si>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</si>
  <si>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</si>
  <si>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</si>
  <si>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</si>
  <si>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</si>
  <si>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</si>
  <si>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</si>
  <si>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</si>
  <si>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</si>
  <si>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</si>
  <si>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</si>
  <si>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</si>
  <si>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</si>
  <si>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</si>
  <si>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</si>
  <si>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</si>
  <si>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</si>
  <si>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</si>
  <si>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</si>
  <si>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</si>
  <si>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</si>
  <si>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</si>
  <si>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</si>
  <si>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</si>
  <si>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</si>
  <si>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</si>
  <si>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</si>
  <si>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</si>
  <si>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</si>
  <si>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</si>
  <si>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</si>
  <si>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</si>
  <si>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</si>
  <si>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</si>
  <si>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</si>
  <si>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</si>
  <si>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</si>
  <si>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</si>
  <si>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</si>
  <si>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</si>
  <si>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</si>
  <si>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</si>
  <si>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</si>
  <si>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</si>
  <si>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</si>
  <si>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</si>
  <si>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</si>
  <si>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</si>
  <si>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</si>
  <si>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</si>
  <si>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</si>
  <si>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</si>
  <si>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</si>
  <si>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</si>
  <si>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</si>
  <si>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</si>
  <si>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</si>
  <si>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</si>
  <si>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</si>
  <si>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</si>
  <si>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</si>
  <si>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</si>
  <si>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</si>
  <si>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</si>
  <si>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</si>
  <si>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</si>
  <si>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</si>
  <si>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</si>
  <si>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</si>
  <si>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</si>
  <si>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</si>
  <si>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</si>
  <si>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</si>
  <si>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</si>
  <si>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</si>
  <si>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</si>
  <si>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</si>
  <si>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</si>
  <si>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</si>
  <si>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</si>
  <si>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</si>
  <si>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</si>
  <si>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</si>
  <si>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</si>
  <si>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</si>
  <si>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</si>
  <si>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</si>
  <si>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</si>
  <si>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</si>
  <si>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</si>
  <si>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</si>
  <si>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</si>
  <si>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</si>
  <si>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</si>
  <si>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</si>
  <si>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</si>
  <si>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</si>
  <si>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</si>
  <si>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</si>
  <si>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</si>
  <si>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</si>
  <si>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</si>
  <si>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</si>
  <si>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</si>
  <si>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</si>
  <si>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</si>
  <si>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</si>
  <si>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</si>
  <si>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</si>
  <si>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</si>
  <si>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</si>
  <si>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</si>
  <si>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</si>
  <si>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</si>
  <si>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</si>
  <si>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</si>
  <si>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</si>
  <si>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</si>
  <si>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</si>
  <si>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</si>
  <si>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</si>
  <si>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</si>
  <si>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</si>
  <si>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</si>
  <si>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</si>
  <si>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</si>
  <si>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</si>
  <si>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</si>
  <si>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</si>
  <si>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</si>
  <si>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</si>
  <si>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</si>
  <si>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</si>
  <si>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</si>
  <si>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</si>
  <si>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</si>
  <si>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</si>
  <si>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</si>
  <si>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</si>
  <si>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</si>
  <si>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</si>
  <si>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</si>
  <si>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</si>
  <si>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</si>
  <si>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</si>
  <si>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</si>
  <si>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</si>
  <si>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</si>
  <si>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</si>
  <si>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</si>
  <si>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</si>
  <si>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</si>
  <si>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</si>
  <si>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</si>
  <si>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</si>
  <si>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</si>
  <si>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</si>
  <si>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</si>
  <si>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</si>
  <si>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</si>
  <si>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</si>
  <si>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</si>
  <si>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</si>
  <si>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</si>
  <si>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</si>
  <si>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</si>
  <si>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</si>
  <si>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</si>
  <si>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</si>
  <si>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</si>
  <si>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</si>
  <si>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</si>
  <si>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</si>
  <si>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</si>
  <si>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</si>
  <si>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</si>
  <si>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</si>
  <si>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</si>
  <si>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</si>
  <si>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</si>
  <si>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</si>
  <si>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</si>
  <si>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</si>
  <si>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</si>
  <si>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</si>
  <si>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</si>
  <si>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</si>
  <si>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</si>
  <si>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</si>
  <si>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</si>
  <si>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</si>
  <si>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</si>
  <si>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</si>
  <si>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</si>
  <si>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</si>
  <si>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</si>
  <si>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</si>
  <si>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</si>
  <si>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</si>
  <si>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</si>
  <si>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</si>
  <si>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</si>
  <si>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</si>
  <si>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</si>
  <si>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</si>
  <si>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</si>
  <si>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</si>
  <si>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</si>
  <si>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</si>
  <si>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</si>
  <si>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</si>
  <si>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</si>
  <si>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</si>
  <si>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</si>
  <si>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</si>
  <si>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</si>
  <si>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</si>
  <si>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</si>
  <si>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</si>
  <si>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</si>
  <si>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</si>
  <si>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</si>
  <si>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</si>
  <si>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</si>
  <si>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</si>
  <si>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</si>
  <si>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</si>
  <si>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</si>
  <si>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</si>
  <si>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</si>
  <si>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</si>
  <si>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</si>
  <si>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</si>
  <si>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</si>
  <si>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</si>
  <si>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</si>
  <si>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</si>
  <si>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</si>
  <si>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</si>
  <si>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</si>
  <si>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</si>
  <si>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</si>
  <si>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</si>
  <si>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</si>
  <si>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</si>
  <si>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</si>
  <si>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</si>
  <si>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</si>
  <si>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</si>
  <si>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</si>
  <si>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</si>
  <si>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</si>
  <si>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</si>
  <si>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</si>
  <si>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</si>
  <si>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</si>
  <si>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</si>
  <si>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</si>
  <si>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</si>
  <si>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</si>
  <si>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</si>
  <si>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</si>
  <si>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</si>
  <si>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</si>
  <si>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</si>
  <si>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</si>
  <si>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</si>
  <si>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</si>
  <si>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</si>
  <si>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</si>
  <si>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</si>
  <si>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</si>
  <si>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</si>
  <si>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</si>
  <si>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</si>
  <si>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</si>
  <si>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</si>
  <si>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</si>
  <si>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</si>
  <si>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</si>
  <si>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</si>
  <si>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</si>
  <si>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</si>
  <si>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</si>
  <si>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</si>
  <si>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</si>
  <si>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</si>
  <si>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</si>
  <si>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</si>
  <si>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</si>
  <si>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</si>
  <si>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</si>
  <si>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</si>
  <si>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</si>
  <si>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</si>
  <si>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</si>
  <si>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</si>
  <si>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</si>
  <si>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</si>
  <si>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</si>
  <si>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</si>
  <si>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</si>
  <si>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</si>
  <si>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</si>
  <si>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</si>
  <si>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</si>
  <si>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</si>
  <si>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</si>
  <si>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</si>
  <si>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</si>
  <si>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</si>
  <si>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</si>
  <si>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</si>
  <si>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</si>
  <si>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</si>
  <si>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</si>
  <si>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</si>
  <si>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</si>
  <si>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</si>
  <si>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</si>
  <si>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</si>
  <si>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</si>
  <si>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</si>
  <si>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</si>
  <si>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</si>
  <si>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</si>
  <si>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</si>
  <si>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</si>
  <si>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</si>
  <si>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</si>
  <si>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</si>
  <si>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</si>
  <si>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</si>
  <si>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</si>
  <si>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</si>
  <si>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</si>
  <si>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</si>
  <si>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</si>
  <si>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</si>
  <si>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</si>
  <si>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</si>
  <si>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</si>
  <si>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</si>
  <si>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</si>
  <si>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</si>
  <si>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</si>
  <si>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</si>
  <si>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</si>
  <si>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</si>
  <si>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</si>
  <si>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</si>
  <si>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</si>
  <si>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</si>
  <si>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</si>
  <si>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</si>
  <si>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</si>
  <si>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</si>
  <si>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</si>
  <si>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</si>
  <si>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</si>
  <si>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</si>
  <si>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</si>
  <si>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</si>
  <si>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</si>
  <si>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</si>
  <si>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</si>
  <si>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</si>
  <si>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</si>
  <si>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</si>
  <si>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</si>
  <si>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</si>
  <si>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</si>
  <si>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</si>
  <si>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</si>
  <si>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</si>
  <si>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</si>
  <si>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</si>
  <si>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</si>
  <si>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</si>
  <si>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</si>
  <si>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</si>
  <si>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</si>
  <si>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</si>
  <si>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</si>
  <si>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</si>
  <si>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</si>
  <si>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</si>
  <si>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</si>
  <si>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</si>
  <si>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</si>
  <si>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</si>
  <si>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</si>
  <si>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</si>
  <si>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</si>
  <si>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</si>
  <si>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</si>
  <si>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</si>
  <si>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</si>
  <si>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</si>
  <si>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</si>
  <si>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</si>
  <si>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</si>
  <si>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</si>
  <si>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</si>
  <si>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</si>
  <si>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</si>
  <si>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</si>
  <si>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</si>
  <si>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</si>
  <si>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</si>
  <si>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</si>
  <si>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</si>
  <si>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</si>
  <si>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</si>
  <si>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</si>
  <si>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</si>
  <si>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</si>
  <si>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</si>
  <si>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</si>
  <si>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</si>
  <si>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</si>
  <si>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</si>
  <si>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</si>
  <si>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</si>
  <si>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</si>
  <si>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</si>
  <si>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</si>
  <si>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</si>
  <si>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</si>
  <si>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</si>
  <si>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</si>
  <si>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</si>
  <si>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</si>
  <si>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</si>
  <si>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</si>
  <si>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</si>
  <si>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</si>
  <si>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</si>
  <si>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</si>
  <si>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</si>
  <si>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</si>
  <si>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</si>
  <si>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</si>
  <si>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</si>
  <si>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</si>
  <si>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</si>
  <si>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</si>
  <si>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</si>
  <si>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</si>
  <si>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</si>
  <si>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</si>
  <si>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</si>
  <si>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</si>
  <si>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</si>
  <si>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</si>
  <si>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</si>
  <si>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</si>
  <si>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</si>
  <si>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</si>
  <si>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</si>
  <si>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</si>
  <si>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</si>
  <si>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</si>
  <si>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</si>
  <si>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</si>
  <si>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</si>
  <si>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</si>
  <si>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</si>
  <si>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</si>
  <si>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</si>
  <si>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</si>
  <si>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</si>
  <si>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</si>
  <si>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</si>
  <si>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</si>
  <si>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</si>
  <si>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</si>
  <si>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</si>
  <si>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</si>
  <si>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</si>
  <si>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</si>
  <si>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</si>
  <si>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</si>
  <si>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</si>
  <si>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</si>
  <si>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</si>
  <si>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</si>
  <si>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</si>
  <si>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</si>
  <si>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</si>
  <si>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</si>
  <si>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</si>
  <si>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</si>
  <si>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</si>
  <si>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</si>
  <si>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</si>
  <si>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</si>
  <si>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</si>
  <si>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</si>
  <si>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</si>
  <si>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</si>
  <si>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</si>
  <si>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</si>
  <si>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</si>
  <si>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</si>
  <si>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</si>
  <si>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</si>
  <si>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</si>
  <si>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</si>
  <si>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</si>
  <si>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</si>
  <si>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</si>
  <si>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</si>
  <si>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</si>
  <si>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</si>
  <si>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</si>
  <si>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</si>
  <si>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</si>
  <si>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</si>
  <si>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</si>
  <si>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</si>
  <si>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</si>
  <si>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</si>
  <si>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</si>
  <si>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</si>
  <si>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</si>
  <si>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</si>
  <si>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</si>
  <si>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</si>
  <si>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</si>
  <si>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</si>
  <si>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</si>
  <si>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</si>
  <si>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</si>
  <si>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</si>
  <si>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</si>
  <si>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</si>
  <si>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</si>
  <si>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</si>
  <si>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</si>
  <si>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</si>
  <si>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</si>
  <si>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</si>
  <si>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</si>
  <si>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</si>
  <si>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</si>
  <si>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</si>
  <si>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</si>
  <si>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</si>
  <si>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</si>
  <si>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</si>
  <si>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</si>
  <si>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</si>
  <si>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</si>
  <si>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</si>
  <si>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</si>
  <si>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</si>
  <si>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</si>
  <si>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</si>
  <si>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</si>
  <si>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</si>
  <si>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</si>
  <si>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</si>
  <si>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</si>
  <si>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</si>
  <si>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</si>
  <si>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</si>
  <si>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</si>
  <si>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</si>
  <si>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</si>
  <si>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</si>
  <si>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</si>
  <si>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</si>
  <si>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</si>
  <si>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</si>
  <si>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</si>
  <si>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</si>
  <si>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</si>
  <si>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</si>
  <si>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</si>
  <si>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</si>
  <si>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</si>
  <si>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</si>
  <si>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</si>
  <si>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</si>
  <si>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</si>
  <si>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</si>
  <si>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</si>
  <si>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</si>
  <si>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</si>
  <si>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</si>
  <si>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</si>
  <si>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</si>
  <si>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</si>
  <si>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</si>
  <si>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</si>
  <si>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</si>
  <si>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</si>
  <si>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</si>
  <si>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</si>
  <si>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</si>
  <si>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</si>
  <si>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</si>
  <si>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</si>
  <si>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</si>
  <si>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</si>
  <si>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</si>
  <si>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</si>
  <si>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</si>
  <si>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</si>
  <si>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</si>
  <si>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</si>
  <si>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</si>
  <si>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</si>
  <si>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</si>
  <si>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</si>
  <si>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</si>
  <si>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</si>
  <si>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</si>
  <si>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</si>
  <si>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</si>
  <si>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</si>
  <si>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</si>
  <si>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</si>
  <si>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</si>
  <si>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</si>
  <si>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</si>
  <si>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</si>
  <si>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</si>
  <si>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</si>
  <si>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</si>
  <si>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</si>
  <si>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</si>
  <si>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</si>
  <si>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</si>
  <si>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</si>
  <si>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</si>
  <si>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</si>
  <si>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</si>
  <si>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</si>
  <si>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</si>
  <si>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</si>
  <si>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</si>
  <si>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</si>
  <si>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</si>
  <si>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</si>
  <si>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</si>
  <si>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</si>
  <si>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</si>
  <si>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</si>
  <si>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</si>
  <si>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</si>
  <si>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</si>
  <si>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</si>
  <si>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</si>
  <si>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</si>
  <si>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</si>
  <si>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</si>
  <si>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</si>
  <si>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</si>
  <si>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</si>
  <si>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</si>
  <si>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</si>
  <si>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</si>
  <si>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</si>
  <si>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</si>
  <si>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</si>
  <si>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</si>
  <si>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</si>
  <si>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</si>
  <si>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</si>
  <si>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</si>
  <si>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</si>
  <si>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</si>
  <si>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</si>
  <si>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</si>
  <si>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</si>
  <si>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</si>
  <si>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</si>
  <si>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</si>
  <si>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</si>
  <si>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</si>
  <si>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</si>
  <si>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</si>
  <si>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</si>
  <si>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</si>
  <si>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</si>
  <si>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</si>
  <si>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</si>
  <si>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</si>
  <si>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</si>
  <si>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</si>
  <si>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</si>
  <si>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</si>
  <si>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</si>
  <si>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</si>
  <si>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</si>
  <si>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</si>
  <si>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</si>
  <si>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</si>
  <si>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</si>
  <si>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</si>
  <si>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</si>
  <si>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</si>
  <si>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</si>
  <si>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</si>
  <si>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</si>
  <si>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</si>
  <si>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</si>
  <si>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</si>
  <si>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</si>
  <si>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</si>
  <si>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</si>
  <si>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</si>
  <si>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</si>
  <si>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</si>
  <si>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</si>
  <si>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</si>
  <si>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</si>
  <si>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</si>
  <si>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</si>
  <si>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</si>
  <si>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</si>
  <si>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</si>
  <si>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</si>
  <si>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</si>
  <si>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</si>
  <si>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</si>
  <si>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</si>
  <si>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</si>
  <si>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</si>
  <si>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</si>
  <si>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</si>
  <si>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</si>
  <si>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</si>
  <si>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</si>
  <si>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</si>
  <si>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</si>
  <si>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</si>
  <si>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</si>
  <si>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</si>
  <si>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</si>
  <si>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</si>
  <si>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</si>
  <si>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</si>
  <si>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</si>
  <si>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</si>
  <si>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</si>
  <si>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</si>
  <si>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</si>
  <si>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</si>
  <si>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</si>
  <si>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</si>
  <si>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</si>
  <si>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</si>
  <si>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</si>
  <si>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</si>
  <si>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</si>
  <si>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</si>
  <si>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</si>
  <si>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</si>
  <si>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</si>
  <si>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</si>
  <si>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</si>
  <si>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</si>
  <si>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</si>
  <si>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</si>
  <si>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</si>
  <si>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</si>
  <si>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</si>
  <si>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</si>
  <si>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</si>
  <si>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</si>
  <si>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</si>
  <si>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</si>
  <si>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</si>
  <si>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</si>
  <si>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</si>
  <si>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</si>
  <si>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</si>
  <si>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</si>
  <si>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</si>
  <si>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</si>
  <si>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</si>
  <si>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</si>
  <si>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</si>
  <si>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</si>
  <si>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</si>
  <si>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</si>
  <si>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</si>
  <si>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</si>
  <si>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</si>
  <si>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</si>
  <si>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</si>
  <si>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</si>
  <si>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</si>
  <si>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</si>
  <si>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</si>
  <si>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</si>
  <si>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</si>
  <si>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</si>
  <si>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</si>
  <si>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</si>
  <si>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</si>
  <si>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</si>
  <si>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</si>
  <si>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</si>
  <si>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</si>
  <si>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</si>
  <si>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</si>
  <si>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</si>
  <si>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</si>
  <si>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</si>
  <si>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</si>
  <si>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</si>
  <si>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</si>
  <si>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</si>
  <si>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</si>
  <si>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</si>
  <si>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</si>
  <si>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</si>
  <si>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</si>
  <si>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</si>
  <si>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</si>
  <si>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</si>
  <si>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</si>
  <si>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</si>
  <si>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</si>
  <si>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</si>
  <si>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</si>
  <si>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</si>
  <si>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</si>
  <si>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</si>
  <si>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</si>
  <si>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</si>
  <si>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</si>
  <si>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</si>
  <si>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</si>
  <si>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</si>
  <si>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</si>
  <si>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</si>
  <si>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</si>
  <si>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</si>
  <si>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</si>
  <si>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</si>
  <si>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</si>
  <si>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</si>
  <si>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</si>
  <si>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</si>
  <si>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</si>
  <si>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</si>
  <si>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</si>
  <si>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</si>
  <si>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</si>
  <si>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</si>
  <si>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</si>
  <si>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</si>
  <si>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</si>
  <si>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</si>
  <si>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</si>
  <si>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</si>
  <si>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</si>
  <si>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</si>
  <si>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</si>
  <si>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</si>
  <si>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</si>
  <si>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</si>
  <si>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</si>
  <si>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</si>
  <si>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</si>
  <si>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</si>
  <si>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</si>
  <si>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</si>
  <si>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</si>
  <si>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</si>
  <si>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</si>
  <si>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</si>
  <si>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</si>
  <si>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</si>
  <si>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</si>
  <si>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</si>
  <si>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</si>
  <si>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</si>
  <si>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</si>
  <si>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</si>
  <si>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</si>
  <si>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</si>
  <si>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</si>
  <si>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</si>
  <si>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</si>
  <si>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</si>
  <si>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</si>
  <si>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</si>
  <si>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</si>
  <si>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</si>
  <si>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</si>
  <si>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</si>
  <si>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</si>
  <si>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</si>
  <si>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</si>
  <si>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</si>
  <si>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</si>
  <si>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</si>
  <si>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</si>
  <si>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</si>
  <si>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</si>
  <si>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</si>
  <si>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</si>
  <si>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</si>
  <si>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</si>
  <si>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</si>
  <si>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</si>
  <si>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</si>
  <si>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</si>
  <si>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</si>
  <si>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</si>
  <si>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</si>
  <si>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</si>
  <si>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</si>
  <si>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</si>
  <si>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</si>
  <si>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</si>
  <si>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</si>
  <si>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</si>
  <si>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</si>
  <si>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</si>
  <si>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</si>
  <si>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</si>
  <si>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</si>
  <si>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</si>
  <si>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</si>
  <si>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</si>
  <si>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</si>
  <si>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</si>
  <si>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</si>
  <si>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</si>
  <si>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</si>
  <si>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</si>
  <si>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</si>
  <si>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</si>
  <si>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</si>
  <si>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</si>
  <si>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</si>
  <si>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</si>
  <si>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</si>
  <si>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</si>
  <si>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</si>
  <si>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</si>
  <si>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</si>
  <si>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</si>
  <si>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</si>
  <si>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</si>
  <si>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</si>
  <si>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</si>
  <si>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</si>
  <si>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</si>
  <si>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</si>
  <si>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</si>
  <si>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</si>
  <si>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</si>
  <si>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</si>
  <si>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</si>
  <si>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</si>
  <si>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</si>
  <si>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</si>
  <si>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</si>
  <si>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</si>
  <si>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</si>
  <si>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</si>
  <si>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</si>
  <si>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</si>
  <si>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</si>
  <si>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</si>
  <si>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</si>
  <si>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</si>
  <si>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</si>
  <si>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</si>
  <si>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</si>
  <si>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</si>
  <si>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</si>
  <si>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</si>
  <si>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</si>
  <si>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</si>
  <si>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</si>
  <si>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</si>
  <si>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</si>
  <si>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</si>
  <si>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</si>
  <si>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</si>
  <si>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</si>
  <si>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</si>
  <si>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</si>
  <si>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</si>
  <si>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</si>
  <si>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</si>
  <si>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</si>
  <si>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</si>
  <si>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</si>
  <si>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</si>
  <si>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</si>
  <si>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</si>
  <si>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</si>
  <si>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</si>
  <si>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</si>
  <si>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</si>
  <si>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</si>
  <si>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</si>
  <si>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</si>
  <si>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</si>
  <si>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</si>
  <si>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</si>
  <si>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</si>
  <si>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</si>
  <si>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</si>
  <si>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</si>
  <si>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</si>
  <si>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</si>
  <si>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</si>
  <si>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</si>
  <si>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</si>
  <si>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</si>
  <si>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</si>
  <si>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</si>
  <si>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</si>
  <si>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</si>
  <si>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</si>
  <si>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</si>
  <si>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</si>
  <si>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</si>
  <si>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</si>
  <si>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</si>
  <si>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</si>
  <si>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</si>
  <si>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</si>
  <si>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</si>
  <si>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</si>
  <si>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</si>
  <si>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</si>
  <si>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</si>
  <si>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</si>
  <si>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</si>
  <si>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</si>
  <si>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</si>
  <si>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</si>
  <si>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</si>
  <si>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</si>
  <si>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</si>
  <si>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</si>
  <si>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</si>
  <si>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</si>
  <si>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</si>
  <si>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</si>
  <si>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</si>
  <si>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</si>
  <si>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</si>
  <si>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</si>
  <si>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</si>
  <si>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</si>
  <si>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</si>
  <si>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</si>
  <si>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</si>
  <si>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</si>
  <si>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</si>
  <si>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</si>
  <si>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</si>
  <si>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</si>
  <si>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</si>
  <si>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</si>
  <si>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</si>
  <si>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</si>
  <si>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</si>
  <si>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</si>
  <si>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</si>
  <si>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</si>
  <si>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</si>
  <si>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</si>
  <si>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</si>
  <si>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</si>
  <si>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</si>
  <si>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</si>
  <si>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</si>
  <si>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</si>
  <si>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</si>
  <si>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</si>
  <si>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</si>
  <si>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</si>
  <si>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</si>
  <si>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</si>
  <si>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</si>
  <si>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</si>
  <si>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</si>
  <si>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</si>
  <si>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</si>
  <si>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</si>
  <si>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</si>
  <si>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</si>
  <si>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</si>
  <si>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</si>
  <si>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</si>
  <si>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</si>
  <si>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</si>
  <si>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</si>
  <si>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</si>
  <si>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</si>
  <si>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</si>
  <si>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</si>
  <si>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</si>
  <si>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</si>
  <si>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</si>
  <si>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</si>
  <si>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</si>
  <si>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</si>
  <si>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</si>
  <si>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</si>
  <si>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</si>
  <si>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</si>
  <si>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</si>
  <si>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</si>
  <si>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</si>
  <si>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</si>
  <si>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</si>
  <si>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</si>
  <si>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</si>
  <si>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</si>
  <si>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</si>
  <si>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</si>
  <si>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</si>
  <si>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</si>
  <si>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</si>
  <si>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</si>
  <si>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</si>
  <si>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</si>
  <si>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</si>
  <si>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</si>
  <si>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</si>
  <si>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</si>
  <si>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</si>
  <si>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</si>
  <si>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</si>
  <si>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</si>
  <si>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</si>
  <si>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</si>
  <si>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</si>
  <si>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</si>
  <si>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</si>
  <si>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</si>
  <si>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</si>
  <si>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</si>
  <si>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</si>
  <si>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</si>
  <si>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</si>
  <si>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</si>
  <si>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</si>
  <si>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</si>
  <si>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</si>
  <si>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</si>
  <si>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</si>
  <si>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</si>
  <si>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</si>
  <si>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</si>
  <si>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</si>
  <si>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</si>
  <si>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</si>
  <si>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</si>
  <si>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</si>
  <si>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</si>
  <si>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</si>
  <si>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</si>
  <si>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</si>
  <si>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</si>
  <si>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</si>
  <si>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</si>
  <si>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</si>
  <si>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</si>
  <si>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</si>
  <si>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</si>
  <si>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</si>
  <si>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</si>
  <si>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</si>
  <si>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</si>
  <si>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</si>
  <si>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</si>
  <si>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</si>
  <si>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</si>
  <si>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</si>
  <si>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</si>
  <si>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</si>
  <si>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</si>
  <si>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</si>
  <si>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</si>
  <si>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</si>
  <si>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</si>
  <si>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</si>
  <si>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</si>
  <si>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</si>
  <si>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</si>
  <si>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</si>
  <si>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</si>
  <si>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</si>
  <si>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</si>
  <si>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</si>
  <si>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</si>
  <si>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</si>
  <si>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</si>
  <si>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</si>
  <si>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</si>
  <si>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</si>
  <si>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</si>
  <si>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</si>
  <si>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</si>
  <si>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</si>
  <si>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</si>
  <si>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</si>
  <si>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</si>
  <si>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</si>
  <si>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</si>
  <si>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</si>
  <si>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</si>
  <si>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</si>
  <si>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</si>
  <si>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</si>
  <si>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</si>
  <si>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</si>
  <si>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</si>
  <si>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</si>
  <si>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</si>
  <si>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</si>
  <si>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</si>
  <si>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</si>
  <si>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</si>
  <si>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</si>
  <si>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</si>
  <si>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</si>
  <si>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</si>
  <si>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</si>
  <si>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</si>
  <si>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</si>
  <si>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</si>
  <si>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</si>
  <si>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</si>
  <si>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</si>
  <si>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</si>
  <si>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</si>
  <si>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</si>
  <si>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</si>
  <si>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</si>
  <si>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</si>
  <si>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</si>
  <si>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</si>
  <si>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</si>
  <si>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</si>
  <si>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</si>
  <si>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</si>
  <si>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</si>
  <si>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</si>
  <si>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</si>
  <si>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</si>
  <si>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</si>
  <si>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</si>
  <si>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</si>
  <si>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</si>
  <si>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</si>
  <si>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</si>
  <si>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</si>
  <si>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</si>
  <si>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</si>
  <si>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</si>
  <si>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</si>
  <si>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</si>
  <si>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</si>
  <si>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</si>
  <si>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</si>
  <si>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</si>
  <si>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</si>
  <si>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</si>
  <si>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</si>
  <si>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</si>
  <si>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</si>
  <si>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</si>
  <si>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</si>
  <si>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</si>
  <si>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</si>
  <si>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</si>
  <si>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</si>
  <si>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</si>
  <si>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</si>
  <si>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</si>
  <si>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</si>
  <si>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</si>
  <si>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</si>
  <si>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</si>
  <si>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</si>
  <si>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</si>
  <si>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</si>
  <si>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</si>
  <si>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</si>
  <si>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</si>
  <si>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</si>
  <si>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</si>
  <si>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</si>
  <si>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</si>
  <si>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</si>
  <si>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</si>
  <si>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</si>
  <si>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</si>
  <si>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</si>
  <si>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</si>
  <si>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</si>
  <si>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</si>
  <si>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</si>
  <si>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</si>
  <si>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</si>
  <si>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</si>
  <si>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</si>
  <si>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</si>
  <si>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</si>
  <si>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</si>
  <si>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</si>
  <si>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</si>
  <si>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</si>
  <si>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</si>
  <si>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</si>
  <si>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</si>
  <si>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</si>
  <si>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</si>
  <si>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</si>
  <si>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</si>
  <si>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</si>
  <si>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</si>
  <si>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</si>
  <si>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</si>
  <si>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</si>
  <si>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</si>
  <si>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</si>
  <si>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</si>
  <si>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</si>
  <si>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</si>
  <si>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</si>
  <si>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</si>
  <si>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</si>
  <si>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</si>
  <si>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</si>
  <si>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</si>
  <si>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</si>
  <si>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</si>
  <si>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</si>
  <si>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</si>
  <si>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</si>
  <si>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</si>
  <si>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</si>
  <si>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</si>
  <si>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</si>
  <si>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</si>
  <si>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</si>
  <si>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</si>
  <si>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</si>
  <si>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</si>
  <si>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</si>
  <si>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</si>
  <si>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</si>
  <si>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</si>
  <si>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</si>
  <si>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</si>
  <si>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</si>
  <si>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</si>
  <si>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</si>
  <si>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</si>
  <si>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</si>
  <si>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</si>
  <si>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</si>
  <si>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</si>
  <si>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</si>
  <si>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</si>
  <si>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</si>
  <si>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</si>
  <si>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</si>
  <si>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</si>
  <si>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</si>
  <si>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</si>
  <si>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</si>
  <si>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</si>
  <si>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</si>
  <si>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</si>
  <si>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</si>
  <si>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</si>
  <si>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</si>
  <si>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</si>
  <si>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</si>
  <si>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</si>
  <si>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</si>
  <si>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</si>
  <si>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</si>
  <si>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</si>
  <si>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</si>
  <si>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</si>
  <si>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</si>
  <si>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</si>
  <si>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</si>
  <si>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</si>
  <si>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</si>
  <si>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</si>
  <si>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</si>
  <si>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</si>
  <si>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</si>
  <si>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</si>
  <si>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</si>
  <si>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</si>
  <si>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</si>
  <si>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</si>
  <si>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</si>
  <si>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</si>
  <si>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</si>
  <si>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</si>
  <si>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</si>
  <si>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</si>
  <si>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</si>
  <si>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</si>
  <si>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</si>
  <si>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</si>
  <si>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</si>
  <si>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</si>
  <si>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</si>
  <si>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</si>
  <si>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</si>
  <si>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</si>
  <si>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</si>
  <si>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</si>
  <si>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</si>
  <si>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</si>
  <si>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</si>
  <si>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</si>
  <si>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</si>
  <si>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</si>
  <si>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</si>
  <si>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</si>
  <si>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</si>
  <si>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</si>
  <si>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</si>
  <si>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</si>
  <si>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</si>
  <si>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</si>
  <si>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</si>
  <si>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</si>
  <si>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</si>
  <si>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</si>
  <si>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</si>
  <si>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</si>
  <si>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</si>
  <si>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</si>
  <si>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</si>
  <si>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</si>
  <si>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</si>
  <si>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</si>
  <si>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</si>
  <si>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</si>
  <si>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</si>
  <si>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</si>
  <si>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</si>
  <si>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</si>
  <si>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</si>
  <si>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</si>
  <si>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</si>
  <si>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</si>
  <si>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</si>
  <si>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</si>
  <si>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</si>
  <si>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</si>
  <si>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</si>
  <si>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</si>
  <si>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</si>
  <si>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</si>
  <si>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</si>
  <si>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</si>
  <si>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</si>
  <si>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</si>
  <si>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</si>
  <si>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</si>
  <si>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</si>
  <si>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</si>
  <si>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</si>
  <si>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</si>
  <si>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</si>
  <si>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</si>
  <si>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</si>
  <si>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</si>
  <si>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</si>
  <si>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</si>
  <si>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</si>
  <si>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</si>
  <si>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</si>
  <si>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</si>
  <si>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</si>
  <si>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</si>
  <si>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</si>
  <si>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</si>
  <si>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</si>
  <si>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</si>
  <si>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</si>
  <si>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</si>
  <si>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</si>
  <si>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</si>
  <si>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</si>
  <si>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</si>
  <si>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</si>
  <si>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</si>
  <si>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</si>
  <si>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</si>
  <si>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</si>
  <si>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</si>
  <si>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</si>
  <si>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</si>
  <si>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</si>
  <si>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</si>
  <si>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</si>
  <si>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</si>
  <si>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</si>
  <si>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</si>
  <si>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</si>
  <si>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</si>
  <si>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</si>
  <si>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</si>
  <si>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</si>
  <si>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</si>
  <si>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</si>
  <si>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</si>
  <si>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</si>
  <si>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</si>
  <si>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</si>
  <si>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</si>
  <si>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</si>
  <si>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</si>
  <si>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</si>
  <si>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</si>
  <si>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</si>
  <si>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</si>
  <si>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</si>
  <si>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</si>
  <si>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</si>
  <si>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</si>
  <si>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</si>
  <si>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</si>
  <si>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</si>
  <si>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</si>
  <si>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</si>
  <si>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</si>
  <si>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</si>
  <si>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</si>
  <si>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</si>
  <si>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</si>
  <si>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</si>
  <si>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</si>
  <si>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</si>
  <si>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</si>
  <si>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</si>
  <si>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</si>
  <si>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</si>
  <si>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</si>
  <si>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</si>
  <si>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</si>
  <si>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</si>
  <si>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</si>
  <si>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</si>
  <si>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</si>
  <si>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</si>
  <si>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</si>
  <si>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</si>
  <si>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</si>
  <si>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</si>
  <si>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</si>
  <si>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</si>
  <si>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</si>
  <si>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</si>
  <si>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</si>
  <si>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</si>
  <si>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</si>
  <si>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</si>
  <si>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</si>
  <si>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</si>
  <si>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</si>
  <si>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</si>
  <si>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</si>
  <si>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</si>
  <si>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</si>
  <si>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</si>
  <si>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</si>
  <si>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</si>
  <si>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</si>
  <si>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</si>
  <si>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</si>
  <si>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</si>
  <si>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</si>
  <si>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</si>
  <si>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</si>
  <si>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</si>
  <si>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</si>
  <si>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</si>
  <si>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</si>
  <si>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</si>
  <si>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</si>
  <si>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</si>
  <si>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</si>
  <si>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</si>
  <si>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</si>
  <si>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</si>
  <si>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</si>
  <si>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</si>
  <si>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</si>
  <si>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</si>
  <si>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</si>
  <si>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</si>
  <si>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</si>
  <si>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</si>
  <si>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</si>
  <si>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</si>
  <si>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</si>
  <si>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</si>
  <si>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</si>
  <si>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</si>
  <si>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</si>
  <si>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</si>
  <si>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</si>
  <si>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</si>
  <si>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</si>
  <si>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</si>
  <si>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</si>
  <si>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</si>
  <si>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</si>
  <si>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</si>
  <si>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</si>
  <si>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</si>
  <si>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</si>
  <si>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</si>
  <si>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</si>
  <si>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</si>
  <si>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</si>
  <si>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</si>
  <si>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</si>
  <si>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</si>
  <si>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</si>
  <si>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</si>
  <si>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</si>
  <si>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</si>
  <si>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</si>
  <si>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</si>
  <si>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</si>
  <si>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</si>
  <si>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</si>
  <si>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</si>
  <si>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</si>
  <si>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</si>
  <si>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</si>
  <si>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</si>
  <si>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</si>
  <si>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</si>
  <si>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</si>
  <si>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</si>
  <si>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</si>
  <si>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</si>
  <si>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</si>
  <si>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</si>
  <si>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</si>
  <si>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</si>
  <si>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</si>
  <si>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</si>
  <si>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</si>
  <si>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</si>
  <si>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</si>
  <si>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</si>
  <si>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</si>
  <si>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</si>
  <si>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</si>
  <si>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</si>
  <si>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</si>
  <si>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</si>
  <si>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</si>
  <si>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</si>
  <si>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</si>
  <si>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</si>
  <si>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</si>
  <si>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</si>
  <si>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</si>
  <si>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</si>
  <si>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</si>
  <si>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</si>
  <si>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</si>
  <si>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</si>
  <si>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</si>
  <si>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</si>
  <si>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</si>
  <si>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</si>
  <si>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</si>
  <si>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</si>
  <si>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</si>
  <si>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</si>
  <si>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</si>
  <si>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</si>
  <si>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</si>
  <si>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</si>
  <si>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</si>
  <si>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</si>
  <si>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</si>
  <si>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</si>
  <si>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</si>
  <si>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</si>
  <si>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</si>
  <si>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</si>
  <si>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</si>
  <si>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</si>
  <si>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</si>
  <si>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</si>
  <si>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</si>
  <si>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</si>
  <si>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</si>
  <si>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</si>
  <si>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</si>
  <si>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</si>
  <si>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</si>
  <si>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</si>
  <si>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</si>
  <si>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</si>
  <si>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</si>
  <si>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</si>
  <si>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</si>
  <si>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</si>
  <si>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</si>
  <si>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</si>
  <si>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</si>
  <si>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</si>
  <si>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</si>
  <si>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</si>
  <si>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</si>
  <si>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</si>
  <si>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</si>
  <si>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</si>
  <si>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</si>
  <si>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</si>
  <si>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</si>
  <si>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</si>
  <si>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</si>
  <si>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</si>
  <si>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</si>
  <si>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</si>
  <si>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</si>
  <si>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</si>
  <si>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</si>
  <si>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</si>
  <si>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</si>
  <si>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</si>
  <si>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</si>
  <si>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</si>
  <si>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</si>
  <si>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</si>
  <si>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</si>
  <si>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</si>
  <si>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</si>
  <si>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</si>
  <si>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</si>
  <si>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</si>
  <si>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</si>
  <si>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</si>
  <si>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</si>
  <si>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</si>
  <si>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</si>
  <si>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</si>
  <si>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</si>
  <si>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</si>
  <si>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</si>
  <si>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</si>
  <si>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</si>
  <si>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</si>
  <si>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</si>
  <si>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</si>
  <si>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</si>
  <si>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</si>
  <si>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</si>
  <si>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</si>
  <si>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</si>
  <si>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</si>
  <si>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</si>
  <si>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</si>
  <si>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</si>
  <si>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</si>
  <si>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</si>
  <si>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</si>
  <si>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</si>
  <si>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</si>
  <si>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</si>
  <si>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</si>
  <si>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</si>
  <si>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</si>
  <si>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</si>
  <si>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</si>
  <si>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</si>
  <si>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</si>
  <si>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</si>
  <si>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</si>
  <si>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</si>
  <si>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</si>
  <si>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</si>
  <si>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</si>
  <si>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</si>
  <si>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</si>
  <si>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</si>
  <si>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</si>
  <si>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</si>
  <si>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</si>
  <si>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</si>
  <si>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</si>
  <si>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</si>
  <si>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</si>
  <si>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</si>
  <si>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</si>
  <si>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</si>
  <si>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</si>
  <si>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</si>
  <si>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</si>
  <si>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</si>
  <si>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</si>
  <si>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</si>
  <si>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</si>
  <si>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</si>
  <si>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</si>
  <si>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</si>
  <si>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</si>
  <si>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</si>
  <si>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</si>
  <si>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</si>
  <si>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</si>
  <si>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</si>
  <si>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</si>
  <si>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</si>
  <si>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</si>
  <si>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</si>
  <si>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</si>
  <si>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</si>
  <si>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</si>
  <si>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</si>
  <si>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</si>
  <si>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</si>
  <si>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</si>
  <si>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</si>
  <si>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</si>
  <si>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</si>
  <si>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</si>
  <si>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</si>
  <si>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</si>
  <si>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</si>
  <si>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</si>
  <si>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</si>
  <si>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</si>
  <si>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</si>
  <si>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</si>
  <si>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</si>
  <si>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</si>
  <si>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</si>
  <si>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</si>
  <si>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</si>
  <si>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</si>
  <si>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</si>
  <si>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</si>
  <si>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</si>
  <si>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</si>
  <si>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</si>
  <si>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</si>
  <si>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</si>
  <si>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</si>
  <si>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</si>
  <si>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</si>
  <si>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</si>
  <si>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</si>
  <si>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</si>
  <si>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</si>
  <si>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</si>
  <si>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</si>
  <si>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</si>
  <si>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</si>
  <si>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</si>
  <si>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</si>
  <si>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</si>
  <si>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</si>
  <si>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</si>
  <si>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</si>
  <si>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</si>
  <si>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</si>
  <si>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</si>
  <si>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</si>
  <si>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</si>
  <si>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</si>
  <si>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</si>
  <si>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</si>
  <si>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</si>
  <si>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</si>
  <si>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</si>
  <si>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</si>
  <si>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</si>
  <si>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</si>
  <si>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</si>
  <si>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</si>
  <si>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</si>
  <si>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</si>
  <si>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</si>
  <si>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</si>
  <si>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</si>
  <si>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</si>
  <si>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</si>
  <si>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</si>
  <si>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</si>
  <si>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</si>
  <si>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</si>
  <si>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</si>
  <si>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</si>
  <si>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</si>
  <si>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</si>
  <si>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</si>
  <si>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</si>
  <si>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</si>
  <si>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</si>
  <si>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</si>
  <si>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</si>
  <si>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</si>
  <si>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</si>
  <si>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</si>
  <si>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</si>
  <si>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</si>
  <si>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</si>
  <si>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</si>
  <si>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</si>
  <si>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</si>
  <si>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</si>
  <si>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</si>
  <si>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</si>
  <si>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</si>
  <si>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</si>
  <si>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</si>
  <si>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</si>
  <si>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</si>
  <si>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</si>
  <si>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</si>
  <si>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</si>
  <si>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</si>
  <si>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</si>
  <si>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</si>
  <si>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</si>
  <si>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</si>
  <si>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</si>
  <si>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</si>
  <si>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</si>
  <si>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</si>
  <si>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</si>
  <si>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</si>
  <si>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</si>
  <si>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</si>
  <si>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</si>
  <si>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</si>
  <si>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</si>
  <si>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</si>
  <si>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</si>
  <si>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</si>
  <si>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</si>
  <si>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</si>
  <si>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</si>
  <si>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</si>
  <si>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</si>
  <si>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</si>
  <si>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</si>
  <si>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</si>
  <si>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</si>
  <si>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</si>
  <si>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</si>
  <si>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</si>
  <si>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</si>
  <si>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</si>
  <si>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</si>
  <si>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</si>
  <si>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</si>
  <si>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</si>
  <si>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</si>
  <si>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</si>
  <si>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</si>
  <si>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</si>
  <si>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</si>
  <si>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</si>
  <si>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</si>
  <si>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</si>
  <si>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</si>
  <si>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</si>
  <si>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</si>
  <si>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</si>
  <si>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</si>
  <si>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</si>
  <si>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</si>
  <si>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</si>
  <si>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</si>
  <si>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</si>
  <si>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</si>
  <si>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</si>
  <si>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</si>
  <si>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</si>
  <si>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</si>
  <si>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</si>
  <si>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</si>
  <si>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</si>
  <si>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</si>
  <si>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</si>
  <si>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</si>
  <si>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</si>
  <si>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</si>
  <si>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</si>
  <si>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</si>
  <si>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</si>
  <si>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</si>
  <si>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</si>
  <si>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</si>
  <si>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</si>
  <si>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</si>
  <si>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</si>
  <si>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</si>
  <si>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</si>
  <si>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</si>
  <si>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</si>
  <si>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</si>
  <si>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</si>
  <si>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</si>
  <si>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</si>
  <si>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</si>
  <si>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</si>
  <si>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</si>
  <si>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</si>
  <si>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</si>
  <si>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</si>
  <si>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</si>
  <si>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</si>
  <si>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</si>
  <si>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</si>
  <si>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</si>
  <si>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</si>
  <si>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</si>
  <si>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</si>
  <si>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</si>
  <si>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</si>
  <si>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</si>
  <si>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</si>
  <si>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</si>
  <si>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</si>
  <si>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</si>
  <si>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</si>
  <si>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</si>
  <si>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</si>
  <si>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</si>
  <si>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</si>
  <si>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</si>
  <si>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</si>
  <si>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</si>
  <si>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</si>
  <si>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</si>
  <si>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</si>
  <si>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</si>
  <si>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</si>
  <si>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</si>
  <si>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</si>
  <si>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</si>
  <si>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</si>
  <si>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</si>
  <si>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</si>
  <si>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</si>
  <si>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</si>
  <si>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</si>
  <si>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</si>
  <si>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</si>
  <si>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</si>
  <si>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</si>
  <si>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</si>
  <si>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</si>
  <si>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</si>
  <si>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</si>
  <si>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</si>
  <si>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</si>
  <si>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</si>
  <si>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</si>
  <si>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</si>
  <si>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</si>
  <si>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</si>
  <si>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</si>
  <si>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</si>
  <si>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</si>
  <si>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</si>
  <si>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</si>
  <si>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</si>
  <si>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</si>
  <si>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</si>
  <si>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</si>
  <si>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</si>
  <si>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</si>
  <si>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</si>
  <si>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</si>
  <si>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</si>
  <si>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</si>
  <si>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</si>
  <si>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</si>
  <si>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</si>
  <si>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</si>
  <si>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</si>
  <si>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</si>
  <si>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</si>
  <si>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</si>
  <si>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</si>
  <si>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</si>
  <si>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</si>
  <si>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</si>
  <si>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</si>
  <si>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</si>
  <si>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</si>
  <si>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</si>
  <si>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</si>
  <si>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</si>
  <si>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</si>
  <si>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</si>
  <si>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</si>
  <si>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</si>
  <si>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</si>
  <si>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</si>
  <si>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</si>
  <si>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</si>
  <si>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</si>
  <si>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</si>
  <si>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</si>
  <si>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</si>
  <si>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</si>
  <si>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</si>
  <si>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</si>
  <si>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</si>
  <si>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</si>
  <si>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</si>
  <si>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</si>
  <si>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</si>
  <si>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</si>
  <si>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</si>
  <si>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</si>
  <si>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</si>
  <si>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</si>
  <si>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</si>
  <si>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</si>
  <si>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</si>
  <si>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</si>
  <si>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</si>
  <si>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</si>
  <si>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</si>
  <si>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</si>
  <si>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</si>
  <si>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</si>
  <si>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</si>
  <si>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</si>
  <si>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</si>
  <si>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</si>
  <si>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</si>
  <si>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</si>
  <si>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</si>
  <si>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</si>
  <si>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</si>
  <si>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</si>
  <si>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</si>
  <si>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</si>
  <si>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</si>
  <si>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</si>
  <si>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</si>
  <si>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</si>
  <si>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</si>
  <si>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</si>
  <si>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</si>
  <si>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</si>
  <si>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</si>
  <si>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</si>
  <si>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</si>
  <si>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</si>
  <si>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</si>
  <si>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</si>
  <si>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</si>
  <si>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</si>
  <si>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</si>
  <si>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</si>
  <si>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</si>
  <si>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</si>
  <si>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</si>
  <si>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</si>
  <si>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</si>
  <si>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</si>
  <si>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</si>
  <si>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</si>
  <si>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</si>
  <si>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</si>
  <si>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</si>
  <si>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</si>
  <si>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</si>
  <si>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</si>
  <si>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</si>
  <si>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</si>
  <si>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</si>
  <si>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</si>
  <si>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</si>
  <si>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</si>
  <si>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</si>
  <si>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</si>
  <si>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</si>
  <si>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</si>
  <si>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</si>
  <si>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</si>
  <si>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</si>
  <si>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</si>
  <si>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</si>
  <si>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</si>
  <si>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</si>
  <si>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</si>
  <si>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</si>
  <si>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</si>
  <si>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</si>
  <si>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</si>
  <si>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</si>
  <si>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</si>
  <si>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</si>
  <si>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</si>
  <si>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</si>
  <si>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</si>
  <si>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</si>
  <si>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</si>
  <si>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</si>
  <si>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</si>
  <si>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</si>
  <si>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</si>
  <si>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</si>
  <si>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</si>
  <si>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</si>
  <si>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</si>
  <si>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</si>
  <si>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</si>
  <si>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</si>
  <si>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</si>
  <si>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</si>
  <si>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</si>
  <si>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</si>
  <si>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</si>
  <si>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</si>
  <si>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</si>
  <si>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</si>
  <si>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</si>
  <si>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</si>
  <si>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</si>
  <si>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</si>
  <si>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</si>
  <si>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</si>
  <si>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</si>
  <si>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</si>
  <si>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</si>
  <si>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</si>
  <si>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</si>
  <si>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</si>
  <si>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</si>
  <si>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</si>
  <si>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</si>
  <si>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</si>
  <si>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</si>
  <si>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</si>
  <si>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</si>
  <si>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</si>
  <si>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</si>
  <si>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</si>
  <si>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</si>
  <si>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</si>
  <si>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</si>
  <si>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</si>
  <si>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</si>
  <si>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</si>
  <si>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</si>
  <si>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</si>
  <si>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</si>
  <si>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</si>
  <si>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</si>
  <si>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</si>
  <si>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</si>
  <si>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</si>
  <si>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</si>
  <si>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</si>
  <si>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</si>
  <si>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</si>
  <si>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</si>
  <si>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</si>
  <si>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</si>
  <si>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</si>
  <si>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</si>
  <si>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</si>
  <si>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</si>
  <si>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</si>
  <si>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</si>
  <si>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</si>
  <si>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</si>
  <si>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</si>
  <si>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</si>
  <si>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</si>
  <si>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</si>
  <si>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</si>
  <si>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</si>
  <si>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</si>
  <si>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</si>
  <si>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</si>
  <si>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</si>
  <si>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</si>
  <si>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</si>
  <si>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</si>
  <si>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</si>
  <si>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</si>
  <si>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</si>
  <si>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</si>
  <si>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</si>
  <si>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</si>
  <si>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</si>
  <si>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</si>
  <si>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</si>
  <si>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</si>
  <si>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</si>
  <si>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</si>
  <si>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</si>
  <si>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</si>
  <si>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</si>
  <si>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</si>
  <si>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</si>
  <si>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</si>
  <si>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</si>
  <si>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</si>
  <si>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</si>
  <si>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</si>
  <si>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</si>
  <si>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</si>
  <si>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</si>
  <si>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</si>
  <si>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</si>
  <si>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</si>
  <si>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</si>
  <si>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</si>
  <si>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</si>
  <si>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</si>
  <si>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</si>
  <si>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</si>
  <si>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</si>
  <si>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</si>
  <si>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</si>
  <si>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</si>
  <si>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</si>
  <si>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</si>
  <si>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</si>
  <si>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</si>
  <si>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</si>
  <si>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</si>
  <si>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</si>
  <si>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</si>
  <si>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</si>
  <si>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</si>
  <si>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</si>
  <si>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</si>
  <si>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</si>
  <si>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</si>
  <si>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</si>
  <si>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</si>
  <si>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</si>
  <si>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</si>
  <si>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</si>
  <si>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</si>
  <si>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</si>
  <si>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</si>
  <si>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</si>
  <si>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</si>
  <si>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</si>
  <si>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</si>
  <si>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</si>
  <si>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</si>
  <si>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</si>
  <si>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</si>
  <si>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</si>
  <si>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</si>
  <si>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</si>
  <si>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</si>
  <si>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</si>
  <si>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</si>
  <si>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</si>
  <si>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</si>
  <si>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</si>
  <si>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</si>
  <si>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</si>
  <si>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</si>
  <si>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</si>
  <si>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</si>
  <si>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</si>
  <si>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</si>
  <si>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</si>
  <si>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</si>
  <si>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</si>
  <si>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</si>
  <si>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</si>
  <si>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</si>
  <si>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</si>
  <si>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</si>
  <si>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</si>
  <si>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</si>
  <si>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</si>
  <si>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</si>
  <si>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</si>
  <si>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</si>
  <si>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</si>
  <si>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</si>
  <si>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</si>
  <si>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</si>
  <si>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</si>
  <si>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</si>
  <si>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</si>
  <si>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</si>
  <si>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</si>
  <si>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</si>
  <si>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</si>
  <si>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</si>
  <si>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</si>
  <si>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</si>
  <si>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</si>
  <si>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</si>
  <si>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</si>
  <si>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</si>
  <si>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</si>
  <si>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</si>
  <si>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</si>
  <si>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</si>
  <si>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</si>
  <si>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</si>
  <si>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</si>
  <si>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</si>
  <si>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</si>
  <si>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</si>
  <si>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</si>
  <si>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</si>
  <si>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</si>
  <si>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</si>
  <si>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</si>
  <si>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</si>
  <si>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</si>
  <si>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</si>
  <si>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</si>
  <si>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</si>
  <si>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</si>
  <si>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</si>
  <si>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</si>
  <si>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</si>
  <si>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</si>
  <si>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</si>
  <si>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</si>
  <si>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</si>
  <si>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</si>
  <si>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</si>
  <si>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</si>
  <si>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</si>
  <si>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</si>
  <si>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</si>
  <si>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</si>
  <si>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</si>
  <si>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</si>
  <si>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</si>
  <si>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</si>
  <si>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</si>
  <si>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</si>
  <si>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</si>
  <si>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</si>
  <si>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</si>
  <si>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</si>
  <si>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</si>
  <si>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</si>
  <si>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</si>
  <si>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</si>
  <si>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</si>
  <si>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</si>
  <si>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</si>
  <si>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</si>
  <si>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</si>
  <si>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</si>
  <si>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</si>
  <si>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</si>
  <si>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</si>
  <si>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</si>
  <si>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</si>
  <si>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</si>
  <si>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</si>
  <si>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</si>
  <si>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</si>
  <si>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</si>
  <si>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</si>
  <si>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</si>
  <si>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</si>
  <si>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</si>
  <si>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</si>
  <si>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</si>
  <si>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</si>
  <si>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</si>
  <si>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</si>
  <si>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</si>
  <si>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</si>
  <si>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</si>
  <si>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</si>
  <si>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</si>
  <si>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</si>
  <si>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</si>
  <si>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</si>
  <si>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</si>
  <si>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</si>
  <si>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</si>
  <si>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</si>
  <si>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</si>
  <si>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</si>
  <si>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</si>
  <si>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</si>
  <si>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</si>
  <si>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</si>
  <si>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</si>
  <si>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</si>
  <si>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</si>
  <si>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</si>
  <si>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</si>
  <si>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</si>
  <si>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</si>
  <si>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</si>
  <si>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</si>
  <si>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</si>
  <si>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</si>
  <si>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</si>
  <si>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</si>
  <si>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</si>
  <si>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</si>
  <si>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</si>
  <si>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</si>
  <si>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</si>
  <si>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</si>
  <si>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</si>
  <si>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</si>
  <si>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</si>
  <si>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</si>
  <si>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</si>
  <si>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</si>
  <si>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</si>
  <si>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</si>
  <si>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</si>
  <si>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</si>
  <si>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</si>
  <si>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</si>
  <si>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</si>
  <si>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</si>
  <si>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</si>
  <si>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</si>
  <si>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</si>
  <si>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</si>
  <si>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</si>
  <si>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</si>
  <si>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</si>
  <si>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</si>
  <si>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</si>
  <si>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</si>
  <si>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</si>
  <si>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</si>
  <si>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</si>
  <si>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</si>
  <si>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</si>
  <si>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</si>
  <si>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</si>
  <si>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</si>
  <si>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</si>
  <si>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</si>
  <si>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</si>
  <si>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</si>
  <si>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</si>
  <si>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</si>
  <si>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</si>
  <si>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</si>
  <si>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</si>
  <si>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</si>
  <si>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</si>
  <si>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</si>
  <si>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</si>
  <si>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</si>
  <si>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</si>
  <si>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</si>
  <si>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</si>
  <si>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</si>
  <si>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</si>
  <si>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</si>
  <si>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</si>
  <si>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</si>
  <si>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</si>
  <si>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</si>
  <si>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</si>
  <si>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</si>
  <si>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</si>
  <si>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</si>
  <si>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</si>
  <si>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</si>
  <si>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</si>
  <si>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</si>
  <si>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</si>
  <si>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</si>
  <si>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</si>
  <si>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</si>
  <si>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</si>
  <si>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</si>
  <si>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</si>
  <si>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</si>
  <si>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</si>
  <si>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</si>
  <si>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</si>
  <si>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</si>
  <si>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</si>
  <si>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</si>
  <si>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</si>
  <si>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</si>
  <si>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</si>
  <si>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</si>
  <si>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</si>
  <si>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</si>
  <si>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</si>
  <si>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</si>
  <si>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</si>
  <si>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</si>
  <si>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</si>
  <si>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</si>
  <si>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</si>
  <si>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</si>
  <si>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</si>
  <si>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</si>
  <si>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</si>
  <si>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</si>
  <si>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</si>
  <si>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</si>
  <si>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</si>
  <si>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</si>
  <si>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</si>
  <si>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</si>
  <si>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</si>
  <si>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</si>
  <si>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</si>
  <si>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</si>
  <si>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</si>
  <si>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</si>
  <si>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</si>
  <si>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</si>
  <si>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</si>
  <si>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</si>
  <si>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</si>
  <si>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</si>
  <si>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</si>
  <si>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</si>
  <si>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</si>
  <si>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</si>
  <si>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</si>
  <si>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</si>
  <si>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</si>
  <si>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</si>
  <si>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</si>
  <si>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</si>
  <si>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</si>
  <si>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</si>
  <si>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</si>
  <si>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</si>
  <si>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</si>
  <si>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</si>
  <si>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</si>
  <si>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</si>
  <si>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</si>
  <si>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</si>
  <si>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</si>
  <si>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</si>
  <si>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</si>
  <si>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</si>
  <si>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</si>
  <si>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</si>
  <si>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</si>
  <si>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</si>
  <si>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</si>
  <si>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</si>
  <si>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</si>
  <si>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</si>
  <si>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</si>
  <si>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</si>
  <si>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</si>
  <si>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</si>
  <si>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</si>
  <si>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</si>
  <si>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</si>
  <si>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</si>
  <si>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</si>
  <si>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</si>
  <si>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</si>
  <si>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</si>
  <si>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</si>
  <si>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</si>
  <si>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</si>
  <si>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</si>
  <si>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</si>
  <si>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</si>
  <si>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</si>
  <si>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</si>
  <si>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</si>
  <si>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</si>
  <si>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</si>
  <si>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</si>
  <si>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</si>
  <si>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</si>
  <si>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</si>
  <si>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</si>
  <si>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</si>
  <si>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</si>
  <si>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</si>
  <si>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</si>
  <si>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</si>
  <si>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</si>
  <si>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</si>
  <si>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</si>
  <si>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</si>
  <si>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</si>
  <si>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</si>
  <si>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</si>
  <si>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</si>
  <si>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</si>
  <si>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</si>
  <si>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</si>
  <si>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</si>
  <si>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</si>
  <si>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</si>
  <si>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</si>
  <si>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</si>
  <si>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</si>
  <si>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</si>
  <si>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</si>
  <si>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</si>
  <si>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</si>
  <si>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</si>
  <si>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</si>
  <si>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</si>
  <si>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</si>
  <si>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</si>
  <si>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</si>
  <si>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</si>
  <si>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</si>
  <si>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</si>
  <si>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</si>
  <si>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</si>
  <si>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</si>
  <si>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</si>
  <si>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</si>
  <si>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</si>
  <si>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</si>
  <si>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</si>
  <si>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</si>
  <si>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</si>
  <si>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</si>
  <si>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</si>
  <si>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</si>
  <si>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</si>
  <si>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</si>
  <si>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</si>
  <si>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</si>
  <si>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</si>
  <si>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</si>
  <si>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</si>
  <si>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</si>
  <si>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</si>
  <si>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</si>
  <si>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</si>
  <si>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</si>
  <si>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</si>
  <si>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</si>
  <si>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</si>
  <si>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</si>
  <si>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</si>
  <si>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</si>
  <si>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</si>
  <si>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</si>
  <si>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</si>
  <si>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</si>
  <si>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</si>
  <si>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</si>
  <si>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</si>
  <si>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</si>
  <si>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</si>
  <si>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</si>
  <si>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</si>
  <si>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</si>
  <si>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</si>
  <si>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</si>
  <si>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</si>
  <si>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</si>
  <si>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</si>
  <si>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</si>
  <si>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</si>
  <si>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</si>
  <si>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</si>
  <si>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</si>
  <si>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</si>
  <si>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</si>
  <si>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</si>
  <si>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</si>
  <si>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</si>
  <si>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</si>
  <si>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</si>
  <si>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</si>
  <si>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</si>
  <si>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</si>
  <si>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</si>
  <si>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</si>
  <si>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</si>
  <si>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</si>
  <si>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</si>
  <si>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</si>
  <si>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</si>
  <si>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</si>
  <si>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</si>
  <si>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</si>
  <si>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</si>
  <si>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</si>
  <si>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</si>
  <si>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</si>
  <si>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</si>
  <si>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</si>
  <si>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</si>
  <si>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</si>
  <si>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</si>
  <si>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</si>
  <si>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</si>
  <si>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</si>
  <si>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</si>
  <si>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</si>
  <si>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</si>
  <si>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</si>
  <si>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</si>
  <si>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</si>
  <si>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</si>
  <si>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</si>
  <si>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</si>
  <si>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</si>
  <si>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</si>
  <si>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</si>
  <si>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</si>
  <si>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</si>
  <si>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</si>
  <si>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</si>
  <si>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</si>
  <si>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</si>
  <si>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</si>
  <si>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</si>
  <si>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</si>
  <si>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</si>
  <si>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</si>
  <si>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</si>
  <si>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</si>
  <si>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</si>
  <si>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</si>
  <si>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</si>
  <si>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</si>
  <si>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</si>
  <si>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</si>
  <si>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</si>
  <si>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</si>
  <si>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</si>
  <si>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</si>
  <si>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</si>
  <si>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</si>
  <si>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</si>
  <si>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</si>
  <si>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</si>
  <si>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</si>
  <si>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</si>
  <si>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</si>
  <si>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</si>
  <si>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</si>
  <si>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</si>
  <si>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</si>
  <si>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</si>
  <si>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</si>
  <si>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</si>
  <si>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</si>
  <si>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</si>
  <si>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</si>
  <si>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</si>
  <si>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</si>
  <si>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</si>
  <si>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</si>
  <si>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</si>
  <si>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</si>
  <si>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</si>
  <si>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</si>
  <si>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</si>
  <si>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</si>
  <si>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</si>
  <si>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</si>
  <si>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</si>
  <si>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</si>
  <si>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</si>
  <si>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</si>
  <si>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</si>
  <si>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</si>
  <si>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</si>
  <si>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</si>
  <si>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</si>
  <si>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</si>
  <si>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</si>
  <si>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</si>
  <si>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</si>
  <si>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</si>
  <si>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</si>
  <si>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</si>
  <si>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</si>
  <si>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</si>
  <si>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</si>
  <si>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</si>
  <si>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</si>
  <si>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</si>
  <si>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</si>
  <si>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</si>
  <si>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</si>
  <si>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</si>
  <si>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</si>
  <si>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</si>
  <si>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</si>
  <si>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</si>
  <si>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</si>
  <si>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</si>
  <si>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</si>
  <si>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</si>
  <si>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</si>
  <si>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</si>
  <si>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</si>
  <si>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</si>
  <si>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</si>
  <si>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</si>
  <si>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</si>
  <si>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</si>
  <si>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</si>
  <si>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</si>
  <si>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</si>
  <si>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</si>
  <si>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</si>
  <si>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</si>
  <si>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</si>
  <si>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</si>
  <si>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</si>
  <si>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</si>
  <si>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</si>
  <si>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</si>
  <si>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</si>
  <si>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</si>
  <si>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</si>
  <si>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</si>
  <si>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</si>
  <si>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</si>
  <si>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</si>
  <si>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</si>
  <si>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</si>
  <si>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</si>
  <si>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</si>
  <si>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</si>
  <si>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</si>
  <si>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</si>
  <si>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</si>
  <si>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</si>
  <si>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</si>
  <si>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</si>
  <si>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</si>
  <si>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</si>
  <si>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</si>
  <si>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</si>
  <si>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</si>
  <si>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</si>
  <si>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</si>
  <si>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</si>
  <si>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</si>
  <si>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</si>
  <si>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</si>
  <si>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</si>
  <si>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</si>
  <si>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</si>
  <si>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</si>
  <si>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</si>
  <si>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</si>
  <si>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</si>
  <si>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</si>
  <si>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</si>
  <si>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</si>
  <si>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</si>
  <si>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</si>
  <si>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</si>
  <si>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</si>
  <si>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</si>
  <si>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</si>
  <si>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</si>
  <si>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</si>
  <si>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</si>
  <si>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</si>
  <si>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</si>
  <si>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</si>
  <si>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</si>
  <si>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</si>
  <si>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</si>
  <si>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</si>
  <si>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</si>
  <si>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</si>
  <si>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</si>
  <si>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</si>
  <si>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</si>
  <si>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</si>
  <si>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</si>
  <si>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</si>
  <si>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</si>
  <si>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</si>
  <si>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</si>
  <si>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</si>
  <si>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</si>
  <si>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</si>
  <si>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</si>
  <si>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</si>
  <si>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</si>
  <si>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</si>
  <si>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</si>
  <si>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</si>
  <si>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</si>
  <si>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</si>
  <si>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</si>
  <si>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</si>
  <si>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</si>
  <si>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</si>
  <si>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</si>
  <si>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</si>
  <si>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</si>
  <si>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</si>
  <si>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</si>
  <si>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</si>
  <si>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</si>
  <si>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</si>
  <si>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</si>
  <si>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</si>
  <si>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</si>
  <si>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</si>
  <si>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</si>
  <si>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</si>
  <si>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</si>
  <si>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</si>
  <si>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</si>
  <si>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</si>
  <si>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</si>
  <si>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</si>
  <si>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</si>
  <si>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</si>
  <si>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</si>
  <si>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</si>
  <si>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</si>
  <si>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</si>
  <si>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</si>
  <si>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</si>
  <si>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</si>
  <si>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</si>
  <si>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</si>
  <si>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</si>
  <si>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</si>
  <si>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</si>
  <si>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</si>
  <si>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</si>
  <si>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</si>
  <si>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</si>
  <si>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</si>
  <si>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</si>
  <si>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</si>
  <si>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</si>
  <si>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</si>
  <si>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</si>
  <si>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</si>
  <si>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</si>
  <si>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</si>
  <si>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</si>
  <si>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</si>
  <si>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</si>
  <si>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</si>
  <si>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</si>
  <si>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</si>
  <si>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</si>
  <si>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</si>
  <si>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</si>
  <si>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</si>
  <si>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</si>
  <si>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</si>
  <si>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</si>
  <si>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</si>
  <si>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</si>
  <si>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</si>
  <si>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</si>
  <si>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</si>
  <si>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</si>
  <si>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</si>
  <si>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</si>
  <si>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</si>
  <si>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</si>
  <si>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</si>
  <si>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</si>
  <si>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</si>
  <si>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</si>
  <si>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</si>
  <si>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</si>
  <si>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</si>
  <si>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</si>
  <si>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</si>
  <si>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</si>
  <si>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</si>
  <si>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</si>
  <si>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</si>
  <si>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</si>
  <si>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</si>
  <si>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</si>
  <si>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</si>
  <si>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</si>
  <si>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</si>
  <si>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</si>
  <si>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</si>
  <si>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</si>
  <si>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</si>
  <si>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</si>
  <si>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</si>
  <si>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</si>
  <si>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</si>
  <si>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</si>
  <si>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</si>
  <si>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</si>
  <si>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</si>
  <si>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</si>
  <si>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</si>
  <si>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</si>
  <si>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</si>
  <si>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</si>
  <si>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</si>
  <si>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</si>
  <si>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</si>
  <si>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</si>
  <si>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</si>
  <si>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</si>
  <si>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</si>
  <si>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</si>
  <si>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</si>
  <si>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</si>
  <si>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</si>
  <si>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</si>
  <si>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</si>
  <si>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</si>
  <si>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</si>
  <si>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</si>
  <si>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</si>
  <si>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</si>
  <si>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</si>
  <si>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</si>
  <si>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</si>
  <si>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</si>
  <si>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</si>
  <si>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</si>
  <si>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</si>
  <si>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</si>
  <si>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</si>
  <si>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</si>
  <si>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</si>
  <si>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</si>
  <si>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</si>
  <si>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</si>
  <si>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</si>
  <si>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</si>
  <si>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</si>
  <si>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</si>
  <si>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</si>
  <si>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</si>
  <si>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</si>
  <si>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</si>
  <si>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</si>
  <si>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</si>
  <si>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</si>
  <si>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</si>
  <si>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</si>
  <si>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</si>
  <si>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</si>
  <si>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</si>
  <si>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</si>
  <si>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</si>
  <si>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</si>
  <si>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</si>
  <si>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</si>
  <si>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</si>
  <si>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</si>
  <si>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</si>
  <si>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</si>
  <si>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</si>
  <si>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</si>
  <si>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</si>
  <si>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</si>
  <si>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</si>
  <si>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</si>
  <si>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</si>
  <si>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</si>
  <si>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</si>
  <si>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</si>
  <si>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</si>
  <si>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</si>
  <si>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</si>
  <si>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</si>
  <si>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</si>
  <si>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</si>
  <si>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</si>
  <si>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</si>
  <si>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</si>
  <si>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</si>
  <si>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</si>
  <si>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</si>
  <si>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</si>
  <si>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</si>
  <si>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</si>
  <si>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</si>
  <si>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</si>
  <si>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</si>
  <si>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</si>
  <si>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</si>
  <si>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</si>
  <si>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</si>
  <si>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</si>
  <si>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</si>
  <si>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</si>
  <si>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</si>
  <si>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</si>
  <si>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</si>
  <si>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</si>
  <si>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</si>
  <si>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</si>
  <si>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</si>
  <si>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</si>
  <si>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</si>
  <si>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</si>
  <si>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</si>
  <si>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</si>
  <si>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</si>
  <si>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</si>
  <si>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</si>
  <si>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</si>
  <si>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</si>
  <si>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</si>
  <si>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</si>
  <si>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</si>
  <si>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</si>
  <si>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</si>
  <si>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</si>
  <si>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</si>
  <si>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</si>
  <si>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</si>
  <si>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</si>
  <si>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</si>
  <si>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</si>
  <si>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</si>
  <si>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</si>
  <si>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</si>
  <si>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</si>
  <si>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</si>
  <si>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</si>
  <si>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</si>
  <si>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</si>
  <si>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</si>
  <si>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</si>
  <si>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</si>
  <si>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</si>
  <si>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</si>
  <si>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</si>
  <si>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</si>
  <si>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</si>
  <si>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</si>
  <si>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</si>
  <si>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</si>
  <si>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</si>
  <si>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</si>
  <si>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</si>
  <si>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</si>
  <si>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</si>
  <si>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</si>
  <si>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</si>
  <si>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</si>
  <si>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</si>
  <si>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</si>
  <si>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</si>
  <si>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</si>
  <si>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</si>
  <si>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</si>
  <si>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</si>
  <si>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</si>
  <si>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</si>
  <si>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</si>
  <si>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</si>
  <si>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</si>
  <si>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</si>
  <si>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</si>
  <si>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</si>
  <si>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</si>
  <si>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</si>
  <si>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</si>
  <si>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</si>
  <si>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</si>
  <si>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</si>
  <si>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</si>
  <si>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</si>
  <si>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</si>
  <si>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</si>
  <si>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</si>
  <si>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</si>
  <si>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</si>
  <si>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</si>
  <si>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</si>
  <si>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</si>
  <si>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</si>
  <si>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</si>
  <si>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</si>
  <si>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</si>
  <si>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</si>
  <si>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</si>
  <si>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</si>
  <si>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</si>
  <si>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</si>
  <si>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</si>
  <si>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</si>
  <si>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</si>
  <si>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</si>
  <si>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</si>
  <si>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</si>
  <si>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</si>
  <si>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</si>
  <si>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</si>
  <si>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</si>
  <si>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</si>
  <si>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</si>
  <si>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</si>
  <si>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</si>
  <si>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</si>
  <si>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</si>
  <si>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</si>
  <si>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</si>
  <si>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</si>
  <si>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</si>
  <si>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</si>
  <si>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</si>
  <si>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</si>
  <si>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</si>
  <si>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</si>
  <si>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</si>
  <si>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</si>
  <si>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</si>
  <si>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</si>
  <si>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</si>
  <si>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</si>
  <si>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</si>
  <si>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</si>
  <si>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</si>
  <si>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</si>
  <si>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</si>
  <si>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</si>
  <si>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</si>
  <si>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</si>
  <si>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</si>
  <si>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</si>
  <si>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</si>
  <si>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</si>
  <si>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</si>
  <si>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</si>
  <si>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</si>
  <si>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</si>
  <si>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</si>
  <si>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</si>
  <si>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</si>
  <si>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</si>
  <si>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</si>
  <si>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</si>
  <si>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</si>
  <si>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</si>
  <si>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</si>
  <si>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</si>
  <si>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</si>
  <si>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</si>
  <si>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</si>
  <si>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</si>
  <si>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</si>
  <si>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</si>
  <si>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</si>
  <si>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</si>
  <si>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</si>
  <si>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</si>
  <si>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</si>
  <si>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</si>
  <si>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</si>
  <si>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</si>
  <si>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</si>
  <si>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</si>
  <si>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</si>
  <si>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</si>
  <si>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</si>
  <si>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</si>
  <si>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</si>
  <si>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</si>
  <si>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</si>
  <si>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</si>
  <si>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</si>
  <si>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</si>
  <si>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</si>
  <si>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</si>
  <si>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</si>
  <si>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</si>
  <si>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</si>
  <si>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</si>
  <si>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</si>
  <si>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</si>
  <si>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</si>
  <si>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</si>
  <si>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</si>
  <si>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</si>
  <si>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</si>
  <si>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</si>
  <si>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</si>
  <si>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</si>
  <si>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</si>
  <si>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</si>
  <si>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</si>
  <si>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</si>
  <si>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</si>
  <si>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</si>
  <si>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</si>
  <si>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</si>
  <si>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</si>
  <si>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</si>
  <si>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</si>
  <si>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</si>
  <si>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</si>
  <si>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</si>
  <si>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</si>
  <si>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</si>
  <si>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</si>
  <si>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</si>
  <si>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</si>
  <si>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</si>
  <si>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</si>
  <si>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</si>
  <si>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</si>
  <si>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</si>
  <si>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</si>
  <si>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</si>
  <si>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</si>
  <si>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</si>
  <si>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</si>
  <si>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</si>
  <si>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</si>
  <si>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</si>
  <si>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</si>
  <si>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</si>
  <si>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</si>
  <si>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</si>
  <si>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</si>
  <si>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</si>
  <si>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</si>
  <si>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</si>
  <si>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</si>
  <si>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</si>
  <si>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</si>
  <si>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</si>
  <si>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</si>
  <si>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</si>
  <si>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</si>
  <si>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</si>
  <si>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</si>
  <si>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</si>
  <si>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</si>
  <si>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</si>
  <si>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</si>
  <si>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</si>
  <si>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</si>
  <si>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</si>
  <si>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</si>
  <si>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</si>
  <si>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</si>
  <si>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</si>
  <si>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</si>
  <si>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</si>
  <si>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</si>
  <si>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</si>
  <si>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</si>
  <si>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</si>
  <si>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</si>
  <si>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</si>
  <si>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</si>
  <si>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</si>
  <si>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</si>
  <si>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</si>
  <si>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</si>
  <si>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</si>
  <si>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</si>
  <si>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</si>
  <si>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</si>
  <si>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</si>
  <si>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</si>
  <si>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</si>
  <si>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</si>
  <si>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</si>
  <si>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</si>
  <si>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</si>
  <si>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</si>
  <si>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</si>
  <si>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</si>
  <si>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</si>
  <si>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</si>
  <si>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</si>
  <si>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</si>
  <si>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</si>
  <si>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</si>
  <si>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</si>
  <si>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</si>
  <si>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</si>
  <si>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</si>
  <si>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</si>
  <si>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</si>
  <si>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</si>
  <si>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</si>
  <si>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</si>
  <si>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</si>
  <si>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</si>
  <si>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</si>
  <si>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</si>
  <si>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</si>
  <si>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</si>
  <si>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</si>
  <si>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</si>
  <si>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</si>
  <si>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</si>
  <si>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</si>
  <si>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</si>
  <si>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</si>
  <si>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</si>
  <si>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</si>
  <si>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</si>
  <si>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</si>
  <si>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</si>
  <si>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</si>
  <si>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</si>
  <si>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</si>
  <si>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</si>
  <si>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</si>
  <si>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</si>
  <si>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</si>
  <si>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</si>
  <si>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</si>
  <si>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</si>
  <si>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</si>
  <si>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</si>
  <si>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</si>
  <si>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</si>
  <si>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</si>
  <si>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</si>
  <si>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</si>
  <si>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</si>
  <si>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</si>
  <si>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</si>
  <si>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</si>
  <si>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</si>
  <si>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</si>
  <si>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</si>
  <si>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</si>
  <si>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</si>
  <si>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</si>
  <si>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</si>
  <si>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</si>
  <si>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</si>
  <si>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</si>
  <si>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</si>
  <si>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</si>
  <si>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</si>
  <si>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</si>
  <si>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</si>
  <si>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</si>
  <si>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</si>
  <si>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</si>
  <si>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</si>
  <si>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</si>
  <si>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</si>
  <si>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</si>
  <si>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</si>
  <si>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</si>
  <si>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</si>
  <si>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</si>
  <si>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</si>
  <si>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</si>
  <si>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</si>
  <si>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</si>
  <si>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</si>
  <si>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</si>
  <si>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</si>
  <si>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</si>
  <si>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</si>
  <si>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</si>
  <si>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</si>
  <si>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</si>
  <si>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</si>
  <si>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</si>
  <si>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</si>
  <si>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</si>
  <si>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</si>
  <si>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</si>
  <si>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</si>
  <si>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</si>
  <si>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</si>
  <si>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</si>
  <si>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</si>
  <si>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</si>
  <si>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</si>
  <si>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</si>
  <si>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</si>
  <si>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</si>
  <si>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</si>
  <si>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</si>
  <si>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</si>
  <si>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</si>
  <si>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</si>
  <si>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</si>
  <si>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</si>
  <si>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</si>
  <si>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</si>
  <si>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</si>
  <si>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</si>
  <si>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</si>
  <si>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</si>
  <si>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</si>
  <si>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</si>
  <si>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</si>
  <si>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</si>
  <si>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</si>
  <si>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</si>
  <si>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</si>
  <si>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</si>
  <si>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</si>
  <si>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</si>
  <si>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</si>
  <si>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</si>
  <si>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</si>
  <si>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</si>
  <si>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</si>
  <si>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</si>
  <si>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</si>
  <si>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</si>
  <si>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</si>
  <si>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</si>
  <si>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</si>
  <si>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</si>
  <si>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</si>
  <si>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</si>
  <si>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</si>
  <si>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</si>
  <si>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</si>
  <si>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</si>
  <si>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</si>
  <si>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</si>
  <si>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</si>
  <si>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</si>
  <si>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</si>
  <si>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</si>
  <si>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</si>
  <si>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</si>
  <si>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</si>
  <si>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</si>
  <si>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</si>
  <si>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</si>
  <si>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</si>
  <si>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</si>
  <si>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</si>
  <si>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</si>
  <si>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</si>
  <si>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</si>
  <si>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</si>
  <si>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</si>
  <si>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</si>
  <si>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</si>
  <si>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</si>
  <si>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</si>
  <si>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</si>
  <si>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</si>
  <si>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</si>
  <si>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</si>
  <si>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</si>
  <si>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</si>
  <si>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</si>
  <si>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</si>
  <si>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</si>
  <si>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</si>
  <si>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</si>
  <si>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</si>
  <si>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</si>
  <si>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</si>
  <si>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</si>
  <si>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</si>
  <si>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</si>
  <si>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</si>
  <si>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</si>
  <si>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</si>
  <si>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</si>
  <si>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</si>
  <si>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</si>
  <si>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</si>
  <si>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</si>
  <si>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</si>
  <si>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</si>
  <si>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</si>
  <si>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</si>
  <si>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</si>
  <si>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</si>
  <si>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</si>
  <si>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</si>
  <si>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</si>
  <si>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</si>
  <si>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</si>
  <si>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</si>
  <si>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</si>
  <si>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</si>
  <si>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</si>
  <si>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</si>
  <si>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</si>
  <si>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</si>
  <si>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</si>
  <si>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</si>
  <si>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</si>
  <si>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</si>
  <si>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</si>
  <si>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</si>
  <si>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</si>
  <si>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</si>
  <si>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</si>
  <si>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</si>
  <si>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</si>
  <si>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</si>
  <si>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</si>
  <si>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</si>
  <si>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</si>
  <si>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</si>
  <si>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</si>
  <si>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</si>
  <si>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</si>
  <si>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</si>
  <si>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</si>
  <si>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</si>
  <si>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</si>
  <si>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</si>
  <si>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</si>
  <si>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</si>
  <si>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</si>
  <si>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</si>
  <si>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</si>
  <si>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</si>
  <si>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</si>
  <si>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</si>
  <si>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</si>
  <si>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</si>
  <si>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</si>
  <si>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</si>
  <si>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</si>
  <si>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</si>
  <si>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</si>
  <si>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</si>
  <si>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</si>
  <si>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</si>
  <si>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</si>
  <si>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</si>
  <si>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</si>
  <si>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</si>
  <si>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</si>
  <si>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</si>
  <si>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</si>
  <si>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</si>
  <si>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</si>
  <si>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</si>
  <si>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</si>
  <si>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</si>
  <si>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</si>
  <si>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</si>
  <si>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</si>
  <si>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</si>
  <si>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</si>
  <si>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</si>
  <si>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</si>
  <si>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</si>
  <si>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</si>
  <si>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</si>
  <si>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</si>
  <si>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</si>
  <si>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</si>
  <si>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</si>
  <si>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</si>
  <si>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</si>
  <si>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</si>
  <si>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</si>
  <si>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</si>
  <si>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</si>
  <si>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</si>
  <si>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</si>
  <si>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</si>
  <si>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</si>
  <si>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</si>
  <si>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</si>
  <si>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</si>
  <si>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</si>
  <si>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</si>
  <si>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</si>
  <si>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</si>
  <si>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</si>
  <si>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</si>
  <si>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</si>
  <si>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</si>
  <si>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</si>
  <si>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</si>
  <si>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</si>
  <si>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</si>
  <si>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</si>
  <si>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</si>
  <si>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</si>
  <si>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</si>
  <si>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</si>
  <si>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</si>
  <si>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</si>
  <si>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</si>
  <si>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</si>
  <si>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</si>
  <si>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</si>
  <si>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</si>
  <si>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</si>
  <si>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</si>
  <si>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</si>
  <si>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</si>
  <si>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</si>
  <si>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</si>
  <si>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</si>
  <si>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</si>
  <si>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</si>
  <si>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</si>
  <si>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</si>
  <si>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</si>
  <si>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</si>
  <si>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</si>
  <si>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</si>
  <si>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</si>
  <si>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</si>
  <si>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</si>
  <si>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</si>
  <si>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</si>
  <si>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</si>
  <si>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</si>
  <si>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</si>
  <si>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</si>
  <si>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</si>
  <si>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</si>
  <si>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</si>
  <si>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</si>
  <si>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</si>
  <si>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</si>
  <si>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</si>
  <si>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</si>
  <si>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</si>
  <si>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</si>
  <si>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</si>
  <si>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</si>
  <si>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</si>
  <si>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</si>
  <si>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</si>
  <si>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</si>
  <si>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</si>
  <si>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</si>
  <si>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</si>
  <si>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</si>
  <si>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</si>
  <si>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</si>
  <si>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</si>
  <si>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</si>
  <si>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</si>
  <si>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</si>
  <si>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</si>
  <si>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</si>
  <si>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</si>
  <si>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</si>
  <si>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</si>
  <si>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</si>
  <si>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</si>
  <si>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</si>
  <si>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</si>
  <si>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</si>
  <si>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</si>
  <si>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</si>
  <si>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</si>
  <si>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</si>
  <si>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</si>
  <si>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</si>
  <si>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</si>
  <si>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</si>
  <si>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</si>
  <si>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</si>
  <si>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</si>
  <si>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</si>
  <si>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</si>
  <si>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</si>
  <si>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</si>
  <si>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</si>
  <si>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</si>
  <si>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</si>
  <si>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</si>
  <si>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</si>
  <si>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</si>
  <si>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</si>
  <si>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</si>
  <si>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</si>
  <si>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</si>
  <si>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</si>
  <si>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</si>
  <si>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</si>
  <si>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</si>
  <si>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</si>
  <si>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</si>
  <si>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</si>
  <si>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</si>
  <si>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</si>
  <si>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</si>
  <si>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</si>
  <si>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</si>
  <si>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</si>
  <si>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</si>
  <si>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</si>
  <si>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</si>
  <si>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</si>
  <si>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</si>
  <si>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</si>
  <si>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</si>
  <si>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</si>
  <si>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</si>
  <si>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</si>
  <si>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</si>
  <si>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</si>
  <si>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</si>
  <si>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</si>
  <si>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</si>
  <si>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</si>
  <si>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</si>
  <si>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</si>
  <si>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</si>
  <si>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</si>
  <si>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</si>
  <si>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</si>
  <si>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</si>
  <si>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</si>
  <si>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</si>
  <si>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</si>
  <si>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</si>
  <si>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</si>
  <si>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</si>
  <si>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</si>
  <si>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</si>
  <si>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</si>
  <si>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</si>
  <si>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</si>
  <si>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</si>
  <si>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</si>
  <si>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</si>
  <si>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</si>
  <si>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</si>
  <si>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</si>
  <si>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</si>
  <si>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</si>
  <si>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</si>
  <si>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</si>
  <si>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</si>
  <si>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</si>
  <si>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</si>
  <si>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</si>
  <si>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</si>
  <si>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</si>
  <si>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</si>
  <si>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</si>
  <si>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</si>
  <si>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</si>
  <si>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</si>
  <si>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</si>
  <si>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</si>
  <si>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</si>
  <si>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</si>
  <si>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</si>
  <si>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</si>
  <si>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</si>
  <si>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</si>
  <si>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</si>
  <si>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</si>
  <si>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</si>
  <si>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</si>
  <si>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</si>
  <si>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</si>
  <si>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</si>
  <si>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</si>
  <si>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</si>
  <si>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</si>
  <si>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</si>
  <si>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</si>
  <si>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</si>
  <si>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</si>
  <si>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</si>
  <si>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</si>
  <si>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</si>
  <si>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</si>
  <si>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</si>
  <si>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</si>
  <si>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</si>
  <si>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</si>
  <si>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</si>
  <si>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</si>
  <si>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</si>
  <si>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</si>
  <si>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</si>
  <si>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</si>
  <si>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</si>
  <si>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</si>
  <si>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</si>
  <si>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</si>
  <si>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</si>
  <si>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</si>
  <si>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</si>
  <si>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</si>
  <si>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</si>
  <si>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</si>
  <si>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</si>
  <si>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</si>
  <si>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</si>
  <si>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</si>
  <si>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</si>
  <si>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</si>
  <si>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</si>
  <si>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</si>
  <si>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</si>
  <si>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</si>
  <si>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</si>
  <si>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</si>
  <si>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</si>
  <si>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</si>
  <si>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</si>
  <si>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</si>
  <si>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</si>
  <si>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</si>
  <si>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</si>
  <si>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</si>
  <si>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</si>
  <si>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</si>
  <si>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</si>
  <si>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</si>
  <si>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</si>
  <si>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</si>
  <si>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</si>
  <si>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</si>
  <si>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</si>
  <si>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</si>
  <si>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</si>
  <si>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</si>
  <si>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</si>
  <si>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</si>
  <si>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</si>
  <si>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</si>
  <si>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</si>
  <si>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</si>
  <si>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</si>
  <si>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</si>
  <si>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</si>
  <si>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</si>
  <si>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</si>
  <si>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</si>
  <si>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</si>
  <si>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</si>
  <si>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</si>
  <si>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</si>
  <si>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</si>
  <si>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</si>
  <si>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</si>
  <si>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</si>
  <si>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</si>
  <si>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</si>
  <si>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</si>
  <si>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</si>
  <si>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</si>
  <si>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</si>
  <si>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</si>
  <si>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</si>
  <si>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</si>
  <si>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</si>
  <si>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</si>
  <si>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</si>
  <si>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</si>
  <si>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</si>
  <si>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</si>
  <si>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</si>
  <si>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</si>
  <si>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</si>
  <si>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</si>
  <si>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</si>
  <si>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</si>
  <si>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</si>
  <si>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</si>
  <si>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</si>
  <si>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</si>
  <si>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</si>
  <si>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</si>
  <si>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</si>
  <si>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</si>
  <si>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</si>
  <si>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</si>
  <si>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</si>
  <si>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</si>
  <si>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</si>
  <si>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</si>
  <si>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</si>
  <si>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</si>
  <si>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</si>
  <si>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</si>
  <si>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</si>
  <si>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</si>
  <si>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</si>
  <si>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</si>
  <si>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</si>
  <si>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</si>
  <si>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</si>
  <si>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</si>
  <si>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</si>
  <si>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</si>
  <si>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</si>
  <si>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</si>
  <si>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</si>
  <si>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</si>
  <si>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</si>
  <si>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</si>
  <si>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</si>
  <si>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</si>
  <si>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</si>
  <si>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</si>
  <si>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</si>
  <si>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</si>
  <si>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</si>
  <si>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</si>
  <si>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</si>
  <si>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</si>
  <si>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</si>
  <si>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</si>
  <si>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</si>
  <si>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</si>
  <si>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</si>
  <si>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</si>
  <si>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</si>
  <si>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</si>
  <si>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</si>
  <si>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</si>
  <si>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</si>
  <si>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</si>
  <si>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</si>
  <si>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</si>
  <si>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</si>
  <si>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</si>
  <si>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</si>
  <si>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</si>
  <si>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</si>
  <si>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</si>
  <si>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</si>
  <si>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</si>
  <si>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</si>
  <si>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</si>
  <si>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</si>
  <si>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</si>
  <si>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</si>
  <si>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</si>
  <si>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</si>
  <si>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</si>
  <si>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</si>
  <si>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</si>
  <si>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</si>
  <si>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</si>
  <si>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</si>
  <si>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</si>
  <si>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</si>
  <si>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</si>
  <si>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</si>
  <si>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</si>
  <si>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</si>
  <si>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</si>
  <si>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</si>
  <si>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</si>
  <si>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</si>
  <si>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</si>
  <si>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</si>
  <si>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</si>
  <si>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</si>
  <si>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</si>
  <si>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</si>
  <si>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</si>
  <si>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</si>
  <si>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</si>
  <si>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</si>
  <si>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</si>
  <si>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</si>
  <si>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</si>
  <si>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</si>
  <si>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</si>
  <si>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</si>
  <si>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</si>
  <si>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</si>
  <si>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</si>
  <si>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</si>
  <si>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</si>
  <si>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</si>
  <si>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</si>
  <si>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</si>
  <si>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</si>
  <si>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</si>
  <si>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</si>
  <si>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</si>
  <si>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</si>
  <si>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</si>
  <si>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</si>
  <si>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</si>
  <si>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</si>
  <si>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</si>
  <si>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</si>
  <si>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</si>
  <si>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</si>
  <si>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</si>
  <si>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</si>
  <si>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</si>
  <si>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</si>
  <si>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</si>
  <si>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</si>
  <si>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</si>
  <si>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</si>
  <si>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</si>
  <si>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</si>
  <si>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</si>
  <si>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</si>
  <si>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</si>
  <si>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</si>
  <si>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</si>
  <si>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</si>
  <si>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</si>
  <si>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</si>
  <si>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</si>
  <si>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</si>
  <si>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</si>
  <si>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</si>
  <si>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</si>
  <si>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</si>
  <si>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</si>
  <si>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</si>
  <si>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</si>
  <si>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</si>
  <si>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</si>
  <si>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</si>
  <si>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</si>
  <si>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</si>
  <si>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</si>
  <si>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</si>
  <si>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</si>
  <si>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</si>
  <si>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</si>
  <si>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</si>
  <si>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</si>
  <si>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</si>
  <si>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</si>
  <si>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</si>
  <si>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</si>
  <si>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</si>
  <si>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</si>
  <si>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</si>
  <si>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</si>
  <si>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</si>
  <si>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</si>
  <si>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</si>
  <si>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</si>
  <si>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</si>
  <si>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</si>
  <si>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</si>
  <si>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</si>
  <si>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</si>
  <si>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</si>
  <si>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</si>
  <si>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</si>
  <si>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</si>
  <si>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</si>
  <si>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</si>
  <si>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</si>
  <si>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</si>
  <si>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</si>
  <si>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</si>
  <si>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</si>
  <si>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</si>
  <si>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</si>
  <si>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</si>
  <si>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</si>
  <si>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</si>
  <si>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</si>
  <si>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</si>
  <si>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</si>
  <si>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</si>
  <si>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</si>
  <si>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</si>
  <si>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</si>
  <si>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</si>
  <si>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</si>
  <si>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</si>
  <si>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</si>
  <si>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</si>
  <si>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</si>
  <si>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</si>
  <si>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</si>
  <si>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</si>
  <si>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</si>
  <si>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</si>
  <si>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</si>
  <si>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</si>
  <si>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</si>
  <si>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</si>
  <si>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</si>
  <si>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</si>
  <si>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</si>
  <si>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</si>
  <si>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</si>
  <si>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</si>
  <si>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</si>
  <si>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</si>
  <si>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</si>
  <si>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</si>
  <si>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</si>
  <si>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</si>
  <si>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</si>
  <si>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</si>
  <si>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</si>
  <si>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</si>
  <si>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</si>
  <si>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</si>
  <si>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</si>
  <si>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</si>
  <si>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</si>
  <si>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</si>
  <si>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</si>
  <si>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</si>
  <si>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</si>
  <si>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</si>
  <si>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</si>
  <si>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</si>
  <si>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</si>
  <si>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</si>
  <si>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</si>
  <si>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</si>
  <si>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</si>
  <si>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</si>
  <si>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</si>
  <si>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</si>
  <si>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</si>
  <si>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</si>
  <si>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</si>
  <si>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</si>
  <si>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</si>
  <si>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</si>
  <si>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</si>
  <si>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</si>
  <si>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</si>
  <si>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</si>
  <si>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</si>
  <si>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</si>
  <si>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</si>
  <si>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</si>
  <si>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</si>
  <si>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</si>
  <si>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</si>
  <si>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</si>
  <si>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</si>
  <si>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</si>
  <si>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</si>
  <si>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</si>
  <si>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</si>
  <si>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</si>
  <si>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</si>
  <si>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</si>
  <si>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</si>
  <si>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</si>
  <si>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</si>
  <si>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</si>
  <si>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</si>
  <si>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</si>
  <si>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</si>
  <si>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</si>
  <si>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</si>
  <si>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</si>
  <si>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</si>
  <si>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</si>
  <si>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</si>
  <si>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</si>
  <si>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</si>
  <si>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</si>
  <si>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</si>
  <si>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</si>
  <si>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</si>
  <si>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</si>
  <si>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</si>
  <si>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</si>
  <si>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</si>
  <si>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</si>
  <si>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</si>
  <si>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</si>
  <si>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</si>
  <si>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</si>
  <si>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</si>
  <si>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</si>
  <si>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</si>
  <si>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</si>
  <si>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</si>
  <si>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</si>
  <si>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</si>
  <si>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</si>
  <si>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</si>
  <si>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</si>
  <si>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</si>
  <si>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</si>
  <si>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</si>
  <si>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</si>
  <si>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</si>
  <si>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</si>
  <si>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</si>
  <si>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</si>
  <si>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</si>
  <si>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</si>
  <si>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</si>
  <si>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</si>
  <si>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</si>
  <si>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</si>
  <si>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</si>
  <si>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</si>
  <si>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</si>
  <si>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</si>
  <si>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</si>
  <si>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</si>
  <si>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</si>
  <si>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</si>
  <si>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</si>
  <si>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</si>
  <si>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</si>
  <si>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</si>
  <si>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</si>
  <si>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</si>
  <si>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</si>
  <si>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</si>
  <si>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</si>
  <si>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</si>
  <si>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</si>
  <si>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</si>
  <si>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</si>
  <si>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</si>
  <si>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</si>
  <si>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</si>
  <si>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</si>
  <si>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</si>
  <si>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</si>
  <si>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</si>
  <si>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</si>
  <si>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</si>
  <si>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</si>
  <si>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</si>
  <si>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</si>
  <si>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</si>
  <si>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</si>
  <si>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</si>
  <si>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</si>
  <si>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</si>
  <si>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</si>
  <si>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</si>
  <si>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</si>
  <si>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</si>
  <si>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</si>
  <si>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</si>
  <si>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</si>
  <si>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</si>
  <si>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</si>
  <si>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</si>
  <si>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</si>
  <si>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</si>
  <si>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</si>
  <si>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</si>
  <si>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</si>
  <si>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</si>
  <si>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</si>
  <si>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</si>
  <si>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</si>
  <si>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</si>
  <si>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</si>
  <si>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</si>
  <si>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</si>
  <si>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</si>
  <si>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</si>
  <si>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</si>
  <si>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</si>
  <si>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</si>
  <si>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</si>
  <si>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</si>
  <si>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</si>
  <si>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</si>
  <si>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</si>
  <si>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</si>
  <si>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</si>
  <si>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</si>
  <si>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</si>
  <si>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</si>
  <si>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</si>
  <si>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</si>
  <si>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</si>
  <si>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</si>
  <si>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</si>
  <si>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</si>
  <si>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</si>
  <si>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</si>
  <si>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</si>
  <si>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</si>
  <si>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</si>
  <si>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</si>
  <si>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</si>
  <si>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</si>
  <si>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</si>
  <si>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</si>
  <si>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</si>
  <si>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</si>
  <si>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</si>
  <si>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</si>
  <si>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</si>
  <si>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</si>
  <si>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</si>
  <si>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</si>
  <si>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</si>
  <si>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</si>
  <si>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</si>
  <si>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</si>
  <si>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</si>
  <si>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</si>
  <si>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</si>
  <si>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</si>
  <si>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</si>
  <si>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</si>
  <si>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</si>
  <si>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</si>
  <si>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</si>
  <si>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</si>
  <si>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</si>
  <si>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</si>
  <si>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</si>
  <si>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</si>
  <si>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</si>
  <si>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</si>
  <si>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</si>
  <si>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</si>
  <si>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</si>
  <si>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</si>
  <si>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</si>
  <si>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</si>
  <si>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</si>
  <si>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</si>
  <si>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</si>
  <si>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</si>
  <si>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</si>
  <si>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</si>
  <si>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</si>
  <si>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</si>
  <si>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</si>
  <si>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</si>
  <si>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</si>
  <si>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</si>
  <si>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</si>
  <si>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</si>
  <si>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</si>
  <si>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</si>
  <si>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</si>
  <si>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</si>
  <si>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</si>
  <si>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</si>
  <si>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</si>
  <si>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</si>
  <si>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</si>
  <si>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</si>
  <si>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</si>
  <si>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</si>
  <si>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</si>
  <si>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</si>
  <si>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</si>
  <si>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</si>
  <si>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</si>
  <si>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</si>
  <si>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</si>
  <si>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</si>
  <si>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</si>
  <si>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</si>
  <si>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</si>
  <si>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</si>
  <si>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</si>
  <si>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</si>
  <si>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</si>
  <si>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</si>
  <si>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</si>
  <si>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</si>
  <si>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</si>
  <si>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</si>
  <si>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</si>
  <si>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</si>
  <si>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</si>
  <si>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</si>
  <si>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</si>
  <si>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</si>
  <si>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</si>
  <si>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</si>
  <si>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</si>
  <si>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</si>
  <si>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</si>
  <si>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</si>
  <si>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</si>
  <si>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</si>
  <si>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</si>
  <si>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</si>
  <si>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</si>
  <si>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</si>
  <si>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</si>
  <si>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</si>
  <si>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</si>
  <si>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</si>
  <si>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</si>
  <si>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</si>
  <si>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</si>
  <si>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</si>
  <si>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</si>
  <si>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</si>
  <si>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</si>
  <si>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</si>
  <si>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</si>
  <si>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</si>
  <si>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</si>
  <si>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</si>
  <si>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</si>
  <si>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</si>
  <si>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</si>
  <si>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</si>
  <si>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</si>
  <si>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</si>
  <si>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</si>
  <si>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</si>
  <si>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</si>
  <si>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</si>
  <si>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</si>
  <si>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</si>
  <si>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</si>
  <si>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</si>
  <si>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</si>
  <si>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</si>
  <si>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</si>
  <si>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</si>
  <si>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</si>
  <si>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</si>
  <si>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</si>
  <si>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</si>
  <si>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</si>
  <si>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</si>
  <si>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</si>
  <si>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</si>
  <si>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</si>
  <si>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</si>
  <si>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</si>
  <si>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</si>
  <si>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</si>
  <si>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</si>
  <si>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</si>
  <si>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</si>
  <si>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</si>
  <si>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</si>
  <si>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</si>
  <si>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</si>
  <si>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</si>
  <si>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</si>
  <si>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</si>
  <si>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</si>
  <si>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</si>
  <si>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</si>
  <si>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</si>
  <si>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</si>
  <si>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</si>
  <si>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</si>
  <si>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</si>
  <si>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</si>
  <si>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</si>
  <si>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</si>
  <si>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</si>
  <si>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</si>
  <si>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</si>
  <si>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</si>
  <si>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</si>
  <si>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</si>
  <si>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</si>
  <si>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</si>
  <si>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</si>
  <si>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</si>
  <si>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</si>
  <si>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</si>
  <si>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</si>
  <si>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</si>
  <si>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</si>
  <si>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</si>
  <si>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</si>
  <si>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</si>
  <si>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</si>
  <si>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</si>
  <si>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</si>
  <si>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</si>
  <si>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</si>
  <si>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</si>
  <si>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</si>
  <si>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</si>
  <si>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</si>
  <si>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</si>
  <si>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</si>
  <si>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</si>
  <si>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</si>
  <si>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</si>
  <si>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</si>
  <si>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</si>
  <si>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</si>
  <si>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</si>
  <si>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</si>
  <si>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</si>
  <si>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</si>
  <si>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</si>
  <si>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</si>
  <si>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</si>
  <si>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</si>
  <si>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</si>
  <si>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</si>
  <si>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</si>
  <si>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</si>
  <si>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</si>
  <si>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</si>
  <si>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</si>
  <si>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</si>
  <si>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</si>
  <si>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</si>
  <si>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</si>
  <si>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</si>
  <si>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</si>
  <si>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</si>
  <si>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</si>
  <si>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</si>
  <si>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</si>
  <si>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</si>
  <si>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</si>
  <si>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</si>
  <si>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</si>
  <si>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</si>
  <si>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</si>
  <si>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</si>
  <si>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</si>
  <si>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</si>
  <si>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</si>
  <si>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</si>
  <si>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</si>
  <si>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</si>
  <si>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</si>
  <si>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</si>
  <si>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</si>
  <si>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</si>
  <si>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</si>
  <si>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</si>
  <si>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</si>
  <si>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</si>
  <si>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</si>
  <si>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</si>
  <si>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</si>
  <si>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</si>
  <si>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</si>
  <si>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</si>
  <si>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</si>
  <si>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</si>
  <si>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</si>
  <si>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</si>
  <si>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</si>
  <si>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</si>
  <si>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</si>
  <si>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</si>
  <si>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</si>
  <si>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</si>
  <si>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</si>
  <si>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</si>
  <si>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</si>
  <si>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</si>
  <si>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</si>
  <si>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</si>
  <si>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</si>
  <si>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</si>
  <si>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</si>
  <si>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</si>
  <si>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</si>
  <si>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</si>
  <si>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</si>
  <si>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</si>
  <si>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</si>
  <si>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</si>
  <si>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</si>
  <si>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</si>
  <si>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</si>
  <si>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</si>
  <si>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</si>
  <si>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</si>
  <si>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</si>
  <si>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</si>
  <si>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</si>
  <si>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</si>
  <si>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</si>
  <si>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</si>
  <si>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</si>
  <si>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</si>
  <si>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</si>
  <si>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</si>
  <si>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</si>
  <si>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</si>
  <si>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</si>
  <si>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</si>
  <si>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</si>
  <si>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</si>
  <si>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</si>
  <si>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</si>
  <si>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</si>
  <si>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</si>
  <si>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</si>
  <si>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</si>
  <si>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</si>
  <si>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</si>
  <si>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</si>
  <si>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</si>
  <si>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</si>
  <si>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</si>
  <si>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</si>
  <si>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</si>
  <si>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</si>
  <si>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</si>
  <si>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</si>
  <si>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</si>
  <si>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</si>
  <si>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</si>
  <si>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</si>
  <si>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</si>
  <si>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</si>
  <si>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</si>
  <si>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</si>
  <si>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</si>
  <si>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</si>
  <si>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</si>
  <si>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</si>
  <si>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</si>
  <si>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</si>
  <si>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</si>
  <si>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</si>
  <si>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</si>
  <si>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</si>
  <si>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</si>
  <si>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</si>
  <si>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</si>
  <si>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</si>
  <si>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</si>
  <si>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</si>
  <si>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</si>
  <si>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</si>
  <si>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</si>
  <si>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</si>
  <si>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</si>
  <si>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</si>
  <si>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</si>
  <si>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</si>
  <si>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</si>
  <si>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</si>
  <si>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</si>
  <si>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</si>
  <si>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</si>
  <si>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</si>
  <si>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</si>
  <si>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</si>
  <si>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</si>
  <si>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</si>
  <si>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</si>
  <si>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</si>
  <si>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</si>
  <si>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</si>
  <si>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</si>
  <si>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</si>
  <si>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</si>
  <si>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</si>
  <si>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</si>
  <si>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</si>
  <si>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</si>
  <si>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</si>
  <si>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</si>
  <si>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</si>
  <si>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</si>
  <si>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</si>
  <si>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</si>
  <si>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</si>
  <si>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</si>
  <si>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</si>
  <si>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</si>
  <si>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</si>
  <si>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</si>
  <si>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</si>
  <si>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</si>
  <si>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</si>
  <si>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</si>
  <si>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</si>
  <si>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</si>
  <si>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</si>
  <si>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</si>
  <si>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</si>
  <si>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</si>
  <si>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</si>
  <si>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</si>
  <si>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</si>
  <si>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</si>
  <si>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</si>
  <si>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</si>
  <si>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</si>
  <si>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</si>
  <si>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</si>
  <si>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</si>
  <si>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</si>
  <si>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</si>
  <si>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</si>
  <si>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</si>
  <si>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</si>
  <si>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</si>
  <si>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</si>
  <si>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</si>
  <si>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</si>
  <si>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</si>
  <si>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</si>
  <si>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</si>
  <si>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</si>
  <si>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</si>
  <si>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</si>
  <si>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</si>
  <si>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</si>
  <si>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</si>
  <si>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</si>
  <si>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</si>
  <si>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</si>
  <si>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</si>
  <si>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</si>
  <si>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</si>
  <si>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</si>
  <si>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</si>
  <si>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</si>
  <si>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</si>
  <si>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</si>
  <si>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</si>
  <si>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</si>
  <si>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</si>
  <si>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</si>
  <si>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</si>
  <si>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</si>
  <si>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</si>
  <si>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</si>
  <si>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</si>
  <si>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</si>
  <si>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</si>
  <si>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</si>
  <si>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</si>
  <si>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</si>
  <si>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</si>
  <si>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</si>
  <si>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</si>
  <si>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</si>
  <si>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</si>
  <si>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</si>
  <si>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</si>
  <si>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</si>
  <si>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</si>
  <si>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</si>
  <si>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</si>
  <si>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</si>
  <si>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</si>
  <si>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</si>
  <si>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</si>
  <si>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</si>
  <si>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</si>
  <si>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</si>
  <si>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</si>
  <si>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</si>
  <si>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</si>
  <si>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</si>
  <si>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</si>
  <si>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</si>
  <si>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</si>
  <si>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</si>
  <si>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</si>
  <si>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</si>
  <si>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</si>
  <si>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</si>
  <si>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</si>
  <si>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</si>
  <si>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</si>
  <si>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</si>
  <si>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</si>
  <si>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</si>
  <si>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</si>
  <si>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</si>
  <si>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</si>
  <si>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</si>
  <si>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</si>
  <si>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</si>
  <si>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</si>
  <si>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</si>
  <si>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</si>
  <si>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</si>
  <si>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</si>
  <si>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</si>
  <si>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</si>
  <si>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</si>
  <si>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</si>
  <si>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</si>
  <si>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</si>
  <si>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</si>
  <si>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</si>
  <si>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</si>
  <si>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</si>
  <si>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</si>
  <si>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</si>
  <si>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</si>
  <si>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</si>
  <si>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</si>
  <si>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</si>
  <si>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</si>
  <si>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</si>
  <si>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</si>
  <si>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</si>
  <si>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</si>
  <si>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</si>
  <si>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</si>
  <si>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</si>
  <si>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</si>
  <si>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</si>
  <si>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</si>
  <si>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</si>
  <si>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</si>
  <si>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</si>
  <si>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</si>
  <si>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</si>
  <si>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</si>
  <si>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</si>
  <si>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</si>
  <si>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</si>
  <si>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</si>
  <si>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</si>
  <si>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</si>
  <si>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</si>
  <si>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</si>
  <si>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</si>
  <si>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</si>
  <si>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</si>
  <si>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</si>
  <si>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</si>
  <si>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</si>
  <si>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</si>
  <si>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</si>
  <si>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</si>
  <si>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</si>
  <si>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</si>
  <si>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</si>
  <si>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</si>
  <si>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</si>
  <si>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</si>
  <si>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</si>
  <si>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</si>
  <si>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</si>
  <si>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</si>
  <si>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</si>
  <si>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</si>
  <si>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</si>
  <si>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</si>
  <si>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</si>
  <si>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</si>
  <si>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</si>
  <si>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</si>
  <si>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</si>
  <si>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</si>
  <si>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</si>
  <si>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</si>
  <si>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</si>
  <si>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</si>
  <si>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</si>
  <si>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</si>
  <si>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</si>
  <si>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</si>
  <si>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</si>
  <si>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</si>
  <si>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</si>
  <si>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</si>
  <si>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</si>
  <si>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</si>
  <si>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</si>
  <si>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</si>
  <si>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</si>
  <si>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</si>
  <si>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</si>
  <si>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</si>
  <si>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</si>
  <si>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</si>
  <si>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</si>
  <si>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</si>
  <si>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</si>
  <si>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</si>
  <si>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</si>
  <si>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</si>
  <si>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</si>
  <si>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</si>
  <si>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</si>
  <si>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</si>
  <si>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</si>
  <si>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</si>
  <si>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</si>
  <si>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</si>
  <si>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</si>
  <si>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</si>
  <si>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</si>
  <si>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</si>
  <si>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</si>
  <si>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</si>
  <si>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</si>
  <si>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</si>
  <si>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</si>
  <si>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</si>
  <si>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</si>
  <si>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</si>
  <si>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</si>
  <si>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</si>
  <si>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</si>
  <si>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</si>
  <si>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</si>
  <si>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</si>
  <si>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</si>
  <si>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</si>
  <si>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</si>
  <si>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</si>
  <si>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</si>
  <si>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</si>
  <si>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</si>
  <si>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</si>
  <si>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</si>
  <si>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</si>
  <si>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</si>
  <si>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</si>
  <si>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</si>
  <si>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</si>
  <si>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</si>
  <si>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</si>
  <si>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</si>
  <si>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</si>
  <si>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</si>
  <si>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</si>
  <si>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</si>
  <si>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</si>
  <si>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</si>
  <si>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</si>
  <si>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</si>
  <si>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</si>
  <si>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</si>
  <si>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</si>
  <si>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</si>
  <si>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</si>
  <si>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</si>
  <si>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</si>
  <si>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</si>
  <si>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</si>
  <si>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</si>
  <si>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</si>
  <si>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</si>
  <si>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</si>
  <si>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</si>
  <si>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</si>
  <si>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</si>
  <si>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</si>
  <si>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</si>
  <si>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</si>
  <si>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</si>
  <si>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</si>
  <si>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</si>
  <si>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</si>
  <si>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</si>
  <si>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</si>
  <si>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</si>
  <si>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</si>
  <si>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</si>
  <si>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</si>
  <si>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</si>
  <si>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</si>
  <si>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</si>
  <si>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</si>
  <si>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</si>
  <si>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</si>
  <si>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</si>
  <si>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</si>
  <si>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</si>
  <si>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</si>
  <si>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</si>
  <si>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</si>
  <si>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</si>
  <si>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</si>
  <si>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</si>
  <si>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</si>
  <si>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</si>
  <si>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</si>
  <si>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</si>
  <si>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</si>
  <si>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</si>
  <si>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</si>
  <si>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</si>
  <si>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</si>
  <si>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</si>
  <si>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</si>
  <si>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</si>
  <si>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</si>
  <si>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</si>
  <si>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</si>
  <si>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</si>
  <si>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</si>
  <si>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</si>
  <si>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</si>
  <si>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</si>
  <si>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</si>
  <si>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</si>
  <si>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</si>
  <si>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</si>
  <si>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</si>
  <si>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</si>
  <si>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</si>
  <si>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</si>
  <si>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</si>
  <si>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</si>
  <si>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</si>
  <si>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</si>
  <si>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</si>
  <si>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</si>
  <si>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</si>
  <si>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</si>
  <si>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</si>
  <si>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</si>
  <si>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</si>
  <si>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</si>
  <si>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</si>
  <si>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</si>
  <si>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</si>
  <si>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</si>
  <si>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</si>
  <si>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</si>
  <si>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</si>
  <si>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</si>
  <si>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</si>
  <si>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</si>
  <si>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</si>
  <si>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</si>
  <si>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</si>
  <si>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</si>
  <si>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</si>
  <si>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</si>
  <si>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</si>
  <si>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</si>
  <si>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</si>
  <si>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</si>
  <si>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</si>
  <si>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</si>
  <si>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</si>
  <si>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</si>
  <si>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</si>
  <si>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</si>
  <si>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</si>
  <si>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</si>
  <si>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</si>
  <si>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</si>
  <si>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</si>
  <si>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</si>
  <si>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</si>
  <si>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</si>
  <si>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</si>
  <si>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</si>
  <si>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</si>
  <si>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</si>
  <si>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</si>
  <si>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</si>
  <si>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</si>
  <si>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</si>
  <si>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</si>
  <si>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</si>
  <si>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</si>
  <si>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</si>
  <si>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</si>
  <si>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</si>
  <si>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</si>
  <si>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</si>
  <si>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</si>
  <si>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</si>
  <si>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</si>
  <si>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</si>
  <si>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</si>
  <si>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</si>
  <si>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</si>
  <si>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</si>
  <si>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</si>
  <si>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</si>
  <si>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</si>
  <si>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</si>
  <si>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</si>
  <si>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</si>
  <si>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</si>
  <si>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</si>
  <si>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</si>
  <si>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</si>
  <si>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</si>
  <si>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</si>
  <si>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</si>
  <si>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</si>
  <si>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</si>
  <si>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</si>
  <si>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</si>
  <si>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</si>
  <si>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</si>
  <si>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</si>
  <si>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</si>
  <si>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</si>
  <si>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</si>
  <si>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</si>
  <si>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</si>
  <si>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</si>
  <si>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</si>
  <si>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</si>
  <si>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</si>
  <si>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</si>
  <si>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</si>
  <si>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</si>
  <si>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</si>
  <si>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</si>
  <si>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</si>
  <si>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</si>
  <si>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</si>
  <si>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</si>
  <si>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</si>
  <si>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</si>
  <si>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</si>
  <si>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</si>
  <si>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</si>
  <si>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</si>
  <si>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</si>
  <si>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</si>
  <si>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</si>
  <si>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</si>
  <si>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</si>
  <si>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</si>
  <si>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</si>
  <si>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</si>
  <si>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</si>
  <si>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</si>
  <si>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</si>
  <si>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</si>
  <si>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</si>
  <si>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</si>
  <si>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</si>
  <si>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</si>
  <si>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</si>
  <si>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</si>
  <si>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</si>
  <si>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</si>
  <si>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</si>
  <si>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</si>
  <si>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</si>
  <si>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</si>
  <si>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</si>
  <si>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</si>
  <si>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</si>
  <si>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</si>
  <si>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</si>
  <si>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</si>
  <si>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</si>
  <si>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</si>
  <si>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</si>
  <si>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</si>
  <si>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</si>
  <si>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</si>
  <si>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</si>
  <si>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</si>
  <si>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</si>
  <si>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</si>
  <si>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</si>
  <si>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</si>
  <si>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</si>
  <si>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</si>
  <si>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</si>
  <si>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</si>
  <si>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</si>
  <si>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</si>
  <si>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</si>
  <si>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</si>
  <si>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</si>
  <si>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</si>
  <si>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</si>
  <si>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</si>
  <si>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</si>
  <si>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</si>
  <si>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</si>
  <si>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</si>
  <si>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</si>
  <si>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</si>
  <si>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</si>
  <si>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</si>
  <si>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</si>
  <si>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</si>
  <si>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</si>
  <si>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</si>
  <si>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</si>
  <si>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</si>
  <si>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</si>
  <si>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</si>
  <si>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</si>
  <si>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</si>
  <si>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</si>
  <si>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</si>
  <si>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</si>
  <si>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</si>
  <si>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</si>
  <si>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</si>
  <si>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</si>
  <si>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</si>
  <si>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</si>
  <si>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</si>
  <si>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</si>
  <si>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</si>
  <si>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</si>
  <si>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</si>
  <si>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</si>
  <si>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</si>
  <si>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</si>
  <si>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</si>
  <si>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</si>
  <si>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</si>
  <si>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</si>
  <si>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</si>
  <si>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</si>
  <si>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</si>
  <si>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</si>
  <si>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</si>
  <si>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</si>
  <si>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</si>
  <si>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</si>
  <si>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</si>
  <si>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</si>
  <si>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</si>
  <si>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</si>
  <si>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</si>
  <si>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</si>
  <si>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</si>
  <si>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</si>
  <si>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</si>
  <si>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</si>
  <si>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</si>
  <si>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</si>
  <si>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</si>
  <si>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</si>
  <si>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</si>
  <si>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</si>
  <si>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</si>
  <si>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</si>
  <si>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</si>
  <si>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</si>
  <si>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</si>
  <si>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</si>
  <si>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</si>
  <si>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</si>
  <si>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</si>
  <si>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</si>
  <si>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</si>
  <si>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</si>
  <si>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</si>
  <si>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</si>
  <si>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</si>
  <si>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</si>
  <si>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</si>
  <si>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</si>
  <si>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</si>
  <si>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</si>
  <si>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</si>
  <si>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</si>
  <si>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</si>
  <si>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</si>
  <si>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</si>
  <si>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</si>
  <si>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</si>
  <si>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</si>
  <si>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</si>
  <si>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</si>
  <si>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</si>
  <si>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</si>
  <si>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</si>
  <si>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</si>
  <si>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</si>
  <si>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</si>
  <si>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</si>
  <si>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</si>
  <si>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</si>
  <si>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</si>
  <si>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</si>
  <si>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</si>
  <si>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</si>
  <si>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</si>
  <si>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</si>
  <si>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</si>
  <si>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</si>
  <si>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</si>
  <si>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</si>
  <si>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</si>
  <si>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</si>
  <si>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</si>
  <si>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</si>
  <si>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</si>
  <si>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</si>
  <si>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</si>
  <si>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</si>
  <si>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</si>
  <si>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</si>
  <si>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</si>
  <si>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</si>
  <si>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</si>
  <si>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</si>
  <si>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</si>
  <si>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</si>
  <si>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</si>
  <si>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</si>
  <si>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</si>
  <si>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</si>
  <si>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</si>
  <si>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</si>
  <si>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</si>
  <si>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</si>
  <si>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</si>
  <si>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</si>
  <si>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</si>
  <si>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</si>
  <si>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</si>
  <si>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</si>
  <si>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</si>
  <si>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</si>
  <si>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</si>
  <si>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</si>
  <si>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</si>
  <si>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</si>
  <si>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</si>
  <si>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</si>
  <si>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</si>
  <si>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</si>
  <si>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</si>
  <si>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</si>
  <si>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</si>
  <si>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</si>
  <si>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</si>
  <si>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</si>
  <si>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</si>
  <si>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</si>
  <si>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</si>
  <si>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</si>
  <si>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</si>
  <si>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</si>
  <si>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</si>
  <si>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</si>
  <si>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</si>
  <si>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</si>
  <si>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</si>
  <si>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</si>
  <si>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</si>
  <si>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</si>
  <si>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</si>
  <si>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</si>
  <si>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</si>
  <si>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</si>
  <si>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</si>
  <si>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</si>
  <si>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</si>
  <si>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</si>
  <si>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</si>
  <si>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</si>
  <si>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</si>
  <si>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</si>
  <si>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</si>
  <si>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</si>
  <si>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</si>
  <si>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</si>
  <si>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</si>
  <si>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</si>
  <si>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</si>
  <si>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</si>
  <si>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</si>
  <si>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</si>
  <si>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</si>
  <si>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</si>
  <si>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</si>
  <si>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</si>
  <si>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</si>
  <si>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</si>
  <si>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</si>
  <si>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</si>
  <si>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</si>
  <si>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</si>
  <si>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</si>
  <si>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</si>
  <si>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</si>
  <si>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</si>
  <si>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</si>
  <si>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</si>
  <si>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</si>
  <si>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</si>
  <si>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</si>
  <si>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</si>
  <si>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</si>
  <si>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</si>
  <si>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</si>
  <si>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</si>
  <si>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</si>
  <si>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</si>
  <si>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</si>
  <si>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</si>
  <si>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</si>
  <si>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</si>
  <si>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</si>
  <si>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</si>
  <si>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</si>
  <si>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</si>
  <si>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</si>
  <si>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</si>
  <si>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</si>
  <si>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</si>
  <si>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</si>
  <si>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</si>
  <si>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</si>
  <si>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</si>
  <si>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</si>
  <si>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</si>
  <si>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</si>
  <si>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</si>
  <si>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</si>
  <si>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</si>
  <si>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</si>
  <si>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</si>
  <si>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</si>
  <si>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</si>
  <si>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</si>
  <si>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</si>
  <si>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</si>
  <si>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</si>
  <si>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</si>
  <si>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</si>
  <si>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</si>
  <si>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</si>
  <si>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</si>
  <si>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</si>
  <si>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</si>
  <si>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</si>
  <si>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</si>
  <si>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</si>
  <si>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</si>
  <si>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</si>
  <si>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</si>
  <si>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</si>
  <si>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</si>
  <si>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</si>
  <si>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</si>
  <si>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</si>
  <si>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</si>
  <si>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</si>
  <si>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</si>
  <si>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</si>
  <si>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</si>
  <si>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</si>
  <si>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</si>
  <si>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</si>
  <si>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</si>
  <si>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</si>
  <si>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</si>
  <si>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</si>
  <si>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</si>
  <si>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</si>
  <si>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</si>
  <si>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</si>
  <si>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</si>
  <si>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</si>
  <si>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</si>
  <si>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</si>
  <si>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</si>
  <si>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</si>
  <si>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</si>
  <si>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</si>
  <si>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</si>
  <si>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</si>
  <si>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</si>
  <si>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</si>
  <si>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</si>
  <si>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</si>
  <si>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</si>
  <si>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</si>
  <si>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</si>
  <si>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</si>
  <si>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</si>
  <si>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</si>
  <si>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</si>
  <si>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</si>
  <si>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</si>
  <si>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</si>
  <si>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</si>
  <si>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</si>
  <si>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</si>
  <si>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</si>
  <si>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</si>
  <si>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</si>
  <si>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</si>
  <si>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</si>
  <si>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</si>
  <si>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</si>
  <si>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</si>
  <si>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</si>
  <si>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</si>
  <si>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</si>
  <si>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</si>
  <si>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</si>
  <si>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</si>
  <si>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</si>
  <si>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</si>
  <si>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</si>
  <si>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</si>
  <si>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</si>
  <si>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</si>
  <si>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</si>
  <si>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</si>
  <si>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</si>
  <si>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</si>
  <si>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</si>
  <si>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</si>
  <si>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</si>
  <si>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</si>
  <si>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</si>
  <si>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</si>
  <si>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</si>
  <si>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</si>
  <si>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</si>
  <si>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</si>
  <si>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</si>
  <si>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</si>
  <si>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</si>
  <si>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</si>
  <si>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</si>
  <si>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</si>
  <si>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</si>
  <si>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</si>
  <si>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</si>
  <si>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</si>
  <si>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</si>
  <si>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</si>
  <si>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</si>
  <si>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</si>
  <si>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</si>
  <si>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</si>
  <si>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</si>
  <si>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</si>
  <si>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</si>
  <si>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</si>
  <si>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</si>
  <si>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</si>
  <si>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</si>
  <si>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</si>
  <si>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</si>
  <si>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</si>
  <si>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</si>
  <si>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</si>
  <si>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</si>
  <si>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</si>
  <si>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</si>
  <si>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</si>
  <si>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</si>
  <si>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</si>
  <si>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</si>
  <si>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</si>
  <si>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</si>
  <si>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</si>
  <si>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</si>
  <si>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</si>
  <si>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</si>
  <si>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</si>
  <si>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</si>
  <si>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</si>
  <si>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</si>
  <si>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</si>
  <si>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</si>
  <si>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</si>
  <si>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</si>
  <si>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</si>
  <si>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</si>
  <si>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</si>
  <si>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</si>
  <si>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</si>
  <si>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</si>
  <si>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</si>
  <si>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</si>
  <si>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</si>
  <si>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</si>
  <si>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</si>
  <si>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</si>
  <si>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</si>
  <si>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</si>
  <si>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</si>
  <si>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</si>
  <si>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</si>
  <si>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</si>
  <si>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</si>
  <si>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</si>
  <si>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</si>
  <si>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</si>
  <si>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</si>
  <si>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</si>
  <si>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</si>
  <si>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</si>
  <si>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</si>
  <si>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</si>
  <si>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</si>
  <si>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</si>
  <si>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</si>
  <si>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</si>
  <si>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</si>
  <si>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</si>
  <si>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</si>
  <si>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</si>
  <si>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</si>
  <si>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</si>
  <si>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</si>
  <si>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</si>
  <si>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</si>
  <si>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</si>
  <si>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</si>
  <si>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</si>
  <si>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</si>
  <si>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</si>
  <si>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</si>
  <si>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</si>
  <si>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</si>
  <si>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</si>
  <si>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</si>
  <si>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</si>
  <si>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</si>
  <si>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</si>
  <si>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</si>
  <si>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</si>
  <si>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</si>
  <si>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</si>
  <si>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</si>
  <si>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</si>
  <si>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</si>
  <si>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</si>
  <si>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</si>
  <si>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</si>
  <si>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</si>
  <si>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</si>
  <si>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</si>
  <si>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</si>
  <si>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</si>
  <si>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</si>
  <si>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</si>
  <si>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</si>
  <si>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</si>
  <si>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</si>
  <si>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</si>
  <si>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</si>
  <si>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</si>
  <si>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</si>
  <si>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</si>
  <si>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</si>
  <si>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</si>
  <si>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</si>
  <si>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</si>
  <si>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</si>
  <si>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</si>
  <si>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</si>
  <si>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</si>
  <si>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</si>
  <si>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</si>
  <si>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</si>
  <si>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</si>
  <si>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</si>
  <si>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</si>
  <si>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</si>
  <si>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</si>
  <si>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</si>
  <si>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</si>
  <si>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</si>
  <si>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</si>
  <si>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</si>
  <si>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</si>
  <si>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</si>
  <si>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</si>
  <si>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</si>
  <si>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</si>
  <si>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</si>
  <si>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</si>
  <si>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</si>
  <si>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</si>
  <si>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</si>
  <si>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</si>
  <si>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</si>
  <si>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</si>
  <si>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</si>
  <si>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</si>
  <si>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</si>
  <si>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</si>
  <si>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</si>
  <si>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</si>
  <si>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</si>
  <si>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</si>
  <si>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</si>
  <si>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</si>
  <si>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</si>
  <si>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</si>
  <si>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</si>
  <si>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</si>
  <si>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</si>
  <si>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</si>
  <si>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</si>
  <si>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</si>
  <si>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</si>
  <si>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</si>
  <si>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</si>
  <si>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</si>
  <si>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</si>
  <si>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</si>
  <si>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</si>
  <si>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</si>
  <si>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</si>
  <si>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</si>
  <si>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</si>
  <si>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</si>
  <si>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</si>
  <si>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</si>
  <si>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</si>
  <si>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</si>
  <si>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</si>
  <si>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</si>
  <si>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</si>
  <si>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</si>
  <si>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</si>
  <si>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</si>
  <si>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</si>
  <si>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</si>
  <si>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</si>
  <si>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</si>
  <si>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</si>
  <si>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</si>
  <si>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</si>
  <si>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</si>
  <si>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</si>
  <si>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</si>
  <si>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</si>
  <si>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</si>
  <si>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</si>
  <si>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</si>
  <si>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</si>
  <si>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</si>
  <si>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</si>
  <si>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</si>
  <si>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</si>
  <si>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</si>
  <si>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</si>
  <si>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</si>
  <si>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</si>
  <si>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</si>
  <si>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</si>
  <si>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</si>
  <si>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</si>
  <si>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</si>
  <si>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</si>
  <si>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</si>
  <si>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</si>
  <si>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</si>
  <si>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</si>
  <si>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</si>
  <si>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</si>
  <si>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</si>
  <si>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</si>
  <si>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</si>
  <si>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</si>
  <si>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</si>
  <si>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</si>
  <si>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</si>
  <si>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</si>
  <si>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</si>
  <si>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</si>
  <si>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</si>
  <si>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</si>
  <si>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</si>
  <si>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</si>
  <si>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</si>
  <si>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</si>
  <si>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</si>
  <si>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</si>
  <si>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</si>
  <si>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</si>
  <si>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</si>
  <si>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</si>
  <si>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</si>
  <si>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</si>
  <si>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</si>
  <si>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</si>
  <si>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</si>
  <si>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</si>
  <si>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</si>
  <si>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</si>
  <si>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</si>
  <si>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</si>
  <si>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</si>
  <si>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</si>
  <si>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</si>
  <si>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</si>
  <si>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</si>
  <si>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</si>
  <si>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</si>
  <si>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</si>
  <si>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</si>
  <si>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</si>
  <si>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</si>
  <si>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</si>
  <si>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</si>
  <si>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</si>
  <si>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</si>
  <si>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</si>
  <si>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</si>
  <si>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</si>
  <si>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</si>
  <si>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</si>
  <si>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</si>
  <si>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</si>
  <si>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</si>
  <si>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</si>
  <si>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</si>
  <si>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</si>
  <si>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</si>
  <si>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</si>
  <si>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</si>
  <si>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</si>
  <si>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</si>
  <si>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</si>
  <si>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</si>
  <si>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</si>
  <si>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</si>
  <si>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</si>
  <si>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</si>
  <si>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</si>
  <si>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</si>
  <si>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</si>
  <si>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</si>
  <si>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</si>
  <si>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</si>
  <si>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</si>
  <si>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</si>
  <si>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</si>
  <si>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</si>
  <si>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</si>
  <si>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</si>
  <si>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</si>
  <si>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</si>
  <si>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</si>
  <si>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</si>
  <si>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</si>
  <si>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</si>
  <si>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</si>
  <si>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</si>
  <si>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</si>
  <si>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</si>
  <si>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</si>
  <si>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</si>
  <si>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</si>
  <si>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</si>
  <si>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</si>
  <si>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</si>
  <si>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</si>
  <si>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</si>
  <si>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</si>
  <si>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</si>
  <si>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</si>
  <si>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</si>
  <si>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</si>
  <si>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</si>
  <si>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</si>
  <si>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</si>
  <si>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</si>
  <si>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</si>
  <si>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</si>
  <si>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</si>
  <si>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</si>
  <si>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</si>
  <si>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</si>
  <si>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</si>
  <si>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</si>
  <si>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</si>
  <si>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</si>
  <si>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</si>
  <si>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</si>
  <si>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</si>
  <si>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</si>
  <si>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</si>
  <si>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</si>
  <si>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</si>
  <si>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</si>
  <si>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</si>
  <si>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</si>
  <si>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</si>
  <si>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</si>
  <si>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</si>
  <si>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</si>
  <si>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</si>
  <si>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</si>
  <si>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</si>
  <si>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</si>
  <si>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</si>
  <si>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</si>
  <si>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</si>
  <si>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</si>
  <si>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</si>
  <si>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</si>
  <si>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</si>
  <si>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</si>
  <si>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</si>
  <si>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</si>
  <si>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</si>
  <si>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</si>
  <si>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</si>
  <si>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</si>
  <si>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</si>
  <si>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</si>
  <si>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</si>
  <si>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</si>
  <si>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</si>
  <si>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</si>
  <si>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</si>
  <si>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</si>
  <si>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</si>
  <si>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</si>
  <si>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</si>
  <si>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</si>
  <si>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</si>
  <si>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</si>
  <si>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</si>
  <si>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</si>
  <si>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</si>
  <si>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</si>
  <si>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</si>
  <si>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</si>
  <si>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</si>
  <si>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</si>
  <si>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</si>
  <si>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</si>
  <si>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</si>
  <si>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</si>
  <si>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</si>
  <si>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</si>
  <si>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</si>
  <si>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</si>
  <si>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</si>
  <si>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</si>
  <si>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</si>
  <si>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</si>
  <si>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</si>
  <si>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</si>
  <si>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</si>
  <si>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</si>
  <si>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</si>
  <si>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</si>
  <si>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</si>
  <si>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</si>
  <si>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</si>
  <si>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</si>
  <si>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</si>
  <si>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</si>
  <si>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</si>
  <si>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</si>
  <si>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</si>
  <si>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</si>
  <si>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</si>
  <si>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</si>
  <si>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</si>
  <si>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</si>
  <si>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</si>
  <si>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</si>
  <si>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</si>
  <si>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</si>
  <si>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</si>
  <si>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</si>
  <si>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</si>
  <si>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</si>
  <si>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</si>
  <si>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</si>
  <si>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</si>
  <si>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</si>
  <si>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</si>
  <si>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</si>
  <si>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</si>
  <si>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</si>
  <si>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</si>
  <si>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</si>
  <si>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</si>
  <si>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</si>
  <si>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</si>
  <si>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</si>
  <si>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</si>
  <si>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</si>
  <si>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</si>
  <si>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</si>
  <si>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</si>
  <si>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</si>
  <si>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</si>
  <si>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</si>
  <si>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</si>
  <si>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</si>
  <si>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</si>
  <si>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</si>
  <si>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</si>
  <si>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</si>
  <si>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</si>
  <si>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</si>
  <si>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</si>
  <si>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</si>
  <si>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</si>
  <si>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</si>
  <si>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</si>
  <si>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</si>
  <si>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</si>
  <si>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</si>
  <si>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</si>
  <si>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</si>
  <si>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</si>
  <si>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</si>
  <si>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</si>
  <si>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</si>
  <si>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</si>
  <si>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</si>
  <si>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</si>
  <si>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</si>
  <si>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</si>
  <si>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</si>
  <si>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</si>
  <si>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</si>
  <si>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</si>
  <si>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</si>
  <si>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</si>
  <si>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</si>
  <si>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</si>
  <si>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</si>
  <si>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</si>
  <si>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</si>
  <si>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</si>
  <si>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</si>
  <si>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</si>
  <si>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</si>
  <si>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</si>
  <si>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</si>
  <si>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</si>
  <si>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</si>
  <si>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</si>
  <si>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</si>
  <si>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</si>
  <si>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</si>
  <si>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</si>
  <si>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</si>
  <si>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</si>
  <si>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</si>
  <si>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</si>
  <si>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</si>
  <si>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</si>
  <si>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</si>
  <si>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</si>
  <si>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</si>
  <si>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</si>
  <si>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</si>
  <si>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</si>
  <si>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</si>
  <si>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</si>
  <si>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</si>
  <si>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</si>
  <si>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</si>
  <si>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</si>
  <si>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</si>
  <si>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</si>
  <si>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</si>
  <si>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</si>
  <si>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</si>
  <si>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</si>
  <si>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</si>
  <si>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</si>
  <si>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</si>
  <si>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</si>
  <si>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</si>
  <si>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</si>
  <si>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</si>
  <si>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</si>
  <si>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</si>
  <si>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</si>
  <si>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</si>
  <si>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</si>
  <si>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</si>
  <si>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</si>
  <si>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</si>
  <si>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</si>
  <si>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</si>
  <si>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</si>
  <si>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</si>
  <si>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</si>
  <si>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</si>
  <si>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</si>
  <si>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</si>
  <si>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</si>
  <si>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</si>
  <si>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</si>
  <si>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</si>
  <si>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</si>
  <si>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</si>
  <si>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</si>
  <si>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</si>
  <si>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</si>
  <si>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</si>
  <si>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</si>
  <si>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</si>
  <si>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</si>
  <si>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</si>
  <si>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</si>
  <si>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</si>
  <si>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</si>
  <si>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</si>
  <si>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</si>
  <si>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</si>
  <si>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</si>
  <si>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</si>
  <si>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</si>
  <si>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</si>
  <si>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</si>
  <si>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</si>
  <si>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</si>
  <si>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</si>
  <si>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</si>
  <si>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</si>
  <si>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</si>
  <si>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</si>
  <si>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</si>
  <si>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</si>
  <si>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</si>
  <si>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</si>
  <si>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</si>
  <si>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</si>
  <si>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</si>
  <si>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</si>
  <si>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</si>
  <si>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</si>
  <si>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</si>
  <si>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</si>
  <si>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</si>
  <si>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</si>
  <si>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</si>
  <si>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</si>
  <si>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</si>
  <si>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</si>
  <si>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</si>
  <si>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</si>
  <si>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</si>
  <si>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</si>
  <si>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</si>
  <si>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</si>
  <si>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</si>
  <si>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</si>
  <si>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</si>
  <si>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</si>
  <si>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</si>
  <si>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</si>
  <si>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</si>
  <si>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</si>
  <si>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</si>
  <si>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</si>
  <si>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</si>
  <si>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</si>
  <si>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</si>
  <si>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</si>
  <si>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</si>
  <si>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</si>
  <si>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</si>
  <si>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</si>
  <si>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</si>
  <si>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</si>
  <si>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</si>
  <si>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</si>
  <si>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</si>
  <si>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</si>
  <si>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</si>
  <si>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</si>
  <si>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</si>
  <si>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</si>
  <si>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</si>
  <si>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</si>
  <si>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</si>
  <si>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</si>
  <si>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</si>
  <si>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</si>
  <si>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</si>
  <si>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</si>
  <si>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</si>
  <si>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</si>
  <si>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</si>
  <si>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</si>
  <si>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</si>
  <si>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</si>
  <si>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</si>
  <si>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</si>
  <si>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</si>
  <si>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</si>
  <si>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</si>
  <si>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</si>
  <si>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</si>
  <si>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</si>
  <si>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</si>
  <si>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</si>
  <si>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</si>
  <si>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</si>
  <si>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</si>
  <si>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</si>
  <si>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</si>
  <si>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</si>
  <si>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</si>
  <si>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</si>
  <si>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</si>
  <si>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</si>
  <si>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</si>
  <si>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</si>
  <si>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</si>
  <si>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</si>
  <si>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</si>
  <si>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</si>
  <si>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</si>
  <si>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</si>
  <si>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</si>
  <si>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</si>
  <si>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</si>
  <si>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</si>
  <si>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</si>
  <si>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</si>
  <si>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</si>
  <si>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</si>
  <si>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</si>
  <si>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</si>
  <si>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</si>
  <si>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</si>
  <si>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</si>
  <si>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</si>
  <si>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</si>
  <si>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</si>
  <si>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</si>
  <si>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</si>
  <si>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</si>
  <si>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</si>
  <si>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</si>
  <si>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</si>
  <si>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</si>
  <si>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</si>
  <si>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</si>
  <si>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</si>
  <si>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</si>
  <si>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</si>
  <si>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</si>
  <si>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</si>
  <si>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</si>
  <si>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</si>
  <si>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</si>
  <si>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</si>
  <si>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</si>
  <si>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</si>
  <si>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</si>
  <si>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</si>
  <si>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</si>
  <si>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</si>
  <si>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</si>
  <si>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</si>
  <si>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</si>
  <si>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</si>
  <si>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</si>
  <si>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</si>
  <si>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</si>
  <si>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</si>
  <si>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</si>
  <si>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</si>
  <si>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</si>
  <si>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</si>
  <si>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</si>
  <si>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</si>
  <si>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</si>
  <si>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</si>
  <si>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</si>
  <si>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</si>
  <si>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</si>
  <si>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</si>
  <si>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</si>
  <si>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</si>
  <si>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</si>
  <si>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</si>
  <si>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</si>
  <si>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</si>
  <si>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</si>
  <si>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</si>
  <si>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</si>
  <si>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</si>
  <si>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</si>
  <si>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</si>
  <si>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</si>
  <si>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</si>
  <si>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</si>
  <si>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</si>
  <si>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</si>
  <si>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</si>
  <si>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</si>
  <si>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</si>
  <si>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</si>
  <si>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</si>
  <si>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</si>
  <si>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</si>
  <si>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</si>
  <si>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</si>
  <si>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</si>
  <si>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</si>
  <si>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</si>
  <si>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</si>
  <si>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</si>
  <si>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</si>
  <si>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</si>
  <si>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</si>
  <si>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</si>
  <si>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</si>
  <si>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</si>
  <si>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</si>
  <si>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</si>
  <si>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</si>
  <si>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</si>
  <si>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</si>
  <si>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</si>
  <si>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</si>
  <si>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</si>
  <si>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</si>
  <si>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</si>
  <si>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</si>
  <si>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</si>
  <si>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</si>
  <si>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</si>
  <si>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</si>
  <si>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</si>
  <si>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</si>
  <si>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</si>
  <si>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</si>
  <si>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</si>
  <si>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</si>
  <si>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</si>
  <si>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</si>
  <si>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</si>
  <si>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</si>
  <si>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</si>
  <si>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</si>
  <si>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</si>
  <si>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</si>
  <si>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</si>
  <si>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</si>
  <si>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</si>
  <si>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</si>
  <si>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</si>
  <si>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</si>
  <si>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</si>
  <si>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</si>
  <si>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</si>
  <si>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</si>
  <si>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</si>
  <si>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</si>
  <si>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</si>
  <si>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</si>
  <si>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</si>
  <si>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</si>
  <si>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</si>
  <si>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</si>
  <si>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</si>
  <si>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</si>
  <si>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</si>
  <si>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</si>
  <si>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</si>
  <si>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</si>
  <si>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</si>
  <si>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</si>
  <si>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</si>
  <si>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</si>
  <si>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</si>
  <si>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</si>
  <si>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</si>
  <si>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</si>
  <si>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</si>
  <si>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</si>
  <si>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</si>
  <si>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</si>
  <si>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</si>
  <si>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</si>
  <si>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</si>
  <si>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</si>
  <si>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</si>
  <si>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</si>
  <si>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</si>
  <si>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</si>
  <si>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</si>
  <si>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</si>
  <si>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</si>
  <si>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</si>
  <si>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</si>
  <si>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</si>
  <si>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</si>
  <si>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</si>
  <si>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</si>
  <si>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</si>
  <si>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</si>
  <si>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</si>
  <si>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</si>
  <si>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</si>
  <si>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</si>
  <si>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</si>
  <si>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</si>
  <si>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</si>
  <si>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</si>
  <si>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</si>
  <si>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</si>
  <si>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</si>
  <si>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</si>
  <si>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</si>
  <si>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</si>
  <si>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</si>
  <si>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</si>
  <si>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</si>
  <si>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</si>
  <si>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</si>
  <si>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</si>
  <si>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</si>
  <si>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</si>
  <si>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</si>
  <si>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</si>
  <si>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</si>
  <si>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</si>
  <si>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</si>
  <si>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</si>
  <si>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</si>
  <si>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</si>
  <si>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</si>
  <si>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</si>
  <si>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</si>
  <si>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</si>
  <si>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</si>
  <si>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</si>
  <si>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</si>
  <si>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</si>
  <si>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</si>
  <si>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</si>
  <si>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</si>
  <si>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</si>
  <si>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</si>
  <si>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</si>
  <si>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</si>
  <si>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</si>
  <si>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</si>
  <si>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</si>
  <si>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</si>
  <si>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</si>
  <si>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</si>
  <si>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</si>
  <si>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</si>
  <si>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</si>
  <si>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</si>
  <si>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</si>
  <si>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</si>
  <si>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</si>
  <si>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</si>
  <si>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</si>
  <si>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</si>
  <si>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</si>
  <si>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</si>
  <si>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</si>
  <si>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</si>
  <si>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</si>
  <si>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</si>
  <si>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</si>
  <si>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</si>
  <si>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</si>
  <si>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</si>
  <si>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</si>
  <si>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</si>
  <si>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</si>
  <si>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</si>
  <si>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</si>
  <si>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</si>
  <si>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</si>
  <si>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</si>
  <si>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</si>
  <si>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</si>
  <si>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</si>
  <si>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</si>
  <si>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</si>
  <si>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</si>
  <si>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</si>
  <si>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</si>
  <si>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</si>
  <si>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</si>
  <si>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</si>
  <si>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</si>
  <si>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</si>
  <si>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</si>
  <si>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</si>
  <si>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</si>
  <si>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</si>
  <si>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</si>
  <si>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</si>
  <si>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</si>
  <si>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</si>
  <si>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</si>
  <si>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</si>
  <si>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</si>
  <si>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</si>
  <si>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</si>
  <si>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</si>
  <si>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</si>
  <si>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</si>
  <si>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</si>
  <si>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</si>
  <si>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</si>
  <si>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</si>
  <si>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</si>
  <si>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</si>
  <si>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</si>
  <si>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</si>
  <si>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</si>
  <si>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</si>
  <si>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</si>
  <si>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</si>
  <si>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</si>
  <si>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</si>
  <si>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</si>
  <si>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</si>
  <si>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</si>
  <si>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</si>
  <si>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</si>
  <si>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</si>
  <si>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</si>
  <si>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</si>
  <si>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</si>
  <si>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</si>
  <si>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</si>
  <si>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</si>
  <si>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</si>
  <si>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</si>
  <si>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</si>
  <si>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</si>
  <si>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</si>
  <si>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</si>
  <si>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</si>
  <si>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</si>
  <si>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</si>
  <si>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</si>
  <si>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</si>
  <si>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</si>
  <si>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</si>
  <si>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</si>
  <si>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</si>
  <si>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</si>
  <si>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</si>
  <si>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</si>
  <si>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</si>
  <si>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</si>
  <si>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</si>
  <si>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</si>
  <si>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</si>
  <si>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</si>
  <si>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</si>
  <si>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</si>
  <si>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</si>
  <si>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</si>
  <si>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</si>
  <si>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</si>
  <si>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</si>
  <si>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</si>
  <si>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</si>
  <si>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</si>
  <si>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</si>
  <si>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</si>
  <si>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</si>
  <si>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</si>
  <si>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</si>
  <si>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</si>
  <si>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</si>
  <si>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</si>
  <si>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</si>
  <si>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</si>
  <si>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</si>
  <si>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</si>
  <si>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</si>
  <si>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</si>
  <si>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</si>
  <si>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</si>
  <si>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</si>
  <si>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</si>
  <si>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</si>
  <si>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</si>
  <si>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</si>
  <si>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</si>
  <si>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</si>
  <si>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</si>
  <si>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</si>
  <si>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</si>
  <si>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</si>
  <si>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</si>
  <si>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</si>
  <si>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</si>
  <si>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</si>
  <si>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</si>
  <si>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</si>
  <si>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</si>
  <si>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</si>
  <si>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</si>
  <si>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</si>
  <si>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</si>
  <si>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</si>
  <si>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</si>
  <si>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</si>
  <si>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</si>
  <si>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</si>
  <si>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</si>
  <si>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</si>
  <si>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</si>
  <si>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</si>
  <si>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</si>
  <si>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</si>
  <si>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</si>
  <si>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</si>
  <si>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</si>
  <si>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</si>
  <si>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</si>
  <si>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</si>
  <si>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</si>
  <si>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</si>
  <si>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</si>
  <si>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</si>
  <si>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</si>
  <si>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</si>
  <si>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</si>
  <si>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</si>
  <si>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</si>
  <si>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</si>
  <si>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</si>
  <si>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</si>
  <si>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</si>
  <si>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</si>
  <si>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</si>
  <si>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</si>
  <si>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</si>
  <si>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</si>
  <si>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</si>
  <si>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</si>
  <si>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</si>
  <si>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</si>
  <si>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</si>
  <si>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</si>
  <si>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</si>
  <si>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</si>
  <si>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</si>
  <si>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</si>
  <si>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</si>
  <si>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</si>
  <si>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</si>
  <si>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</si>
  <si>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</si>
  <si>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</si>
  <si>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</si>
  <si>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</si>
  <si>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</si>
  <si>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</si>
  <si>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</si>
  <si>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</si>
  <si>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</si>
  <si>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</si>
  <si>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</si>
  <si>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</si>
  <si>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</si>
  <si>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</si>
  <si>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</si>
  <si>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</si>
  <si>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</si>
  <si>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</si>
  <si>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</si>
  <si>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</si>
  <si>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</si>
  <si>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</si>
  <si>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</si>
  <si>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</si>
  <si>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</si>
  <si>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</si>
  <si>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</si>
  <si>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</si>
  <si>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</si>
  <si>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</si>
  <si>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</si>
  <si>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</si>
  <si>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</si>
  <si>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</si>
  <si>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</si>
  <si>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</si>
  <si>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</si>
  <si>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</si>
  <si>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</si>
  <si>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</si>
  <si>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</si>
  <si>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</si>
  <si>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</si>
  <si>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</si>
  <si>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</si>
  <si>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</si>
  <si>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</si>
  <si>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</si>
  <si>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</si>
  <si>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</si>
  <si>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</si>
  <si>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</si>
  <si>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</si>
  <si>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</si>
  <si>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</si>
  <si>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</si>
  <si>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</si>
  <si>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</si>
  <si>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</si>
  <si>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</si>
  <si>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</si>
  <si>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</si>
  <si>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</si>
  <si>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</si>
  <si>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</si>
  <si>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</si>
  <si>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</si>
  <si>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</si>
  <si>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</si>
  <si>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</si>
  <si>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</si>
  <si>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</si>
  <si>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</si>
  <si>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</si>
  <si>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</si>
  <si>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</si>
  <si>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</si>
  <si>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</si>
  <si>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</si>
  <si>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</si>
  <si>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</si>
  <si>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</si>
  <si>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</si>
  <si>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</si>
  <si>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</si>
  <si>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</si>
  <si>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</si>
  <si>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</si>
  <si>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</si>
  <si>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</si>
  <si>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</si>
  <si>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</si>
  <si>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</si>
  <si>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</si>
  <si>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</si>
  <si>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</si>
  <si>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</si>
  <si>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</si>
  <si>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</si>
  <si>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</si>
  <si>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</si>
  <si>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</si>
  <si>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</si>
  <si>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</si>
  <si>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</si>
  <si>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</si>
  <si>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</si>
  <si>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</si>
  <si>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</si>
  <si>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</si>
  <si>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</si>
  <si>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</si>
  <si>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</si>
  <si>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</si>
  <si>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</si>
  <si>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</si>
  <si>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</si>
  <si>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</si>
  <si>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</si>
  <si>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</si>
  <si>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</si>
  <si>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</si>
  <si>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</si>
  <si>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</si>
  <si>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</si>
  <si>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</si>
  <si>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</si>
  <si>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</si>
  <si>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</si>
  <si>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</si>
  <si>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</si>
  <si>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</si>
  <si>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</si>
  <si>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</si>
  <si>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</si>
  <si>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</si>
  <si>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</si>
  <si>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</si>
  <si>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</si>
  <si>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</si>
  <si>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</si>
  <si>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</si>
  <si>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</si>
  <si>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</si>
  <si>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</si>
  <si>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</si>
  <si>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</si>
  <si>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</si>
  <si>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</si>
  <si>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</si>
  <si>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</si>
  <si>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</si>
  <si>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</si>
  <si>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</si>
  <si>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</si>
  <si>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</si>
  <si>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</si>
  <si>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</si>
  <si>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</si>
  <si>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</si>
  <si>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</si>
  <si>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</si>
  <si>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</si>
  <si>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</si>
  <si>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</si>
  <si>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</si>
  <si>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</si>
  <si>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</si>
  <si>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</si>
  <si>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</si>
  <si>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</si>
  <si>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</si>
  <si>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</si>
  <si>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</si>
  <si>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</si>
  <si>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</si>
  <si>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</si>
  <si>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</si>
  <si>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</si>
  <si>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</si>
  <si>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</si>
  <si>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</si>
  <si>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</si>
  <si>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</si>
  <si>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</si>
  <si>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</si>
  <si>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</si>
  <si>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</si>
  <si>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</si>
  <si>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</si>
  <si>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</si>
  <si>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</si>
  <si>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</si>
  <si>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</si>
  <si>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</si>
  <si>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</si>
  <si>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</si>
  <si>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</si>
  <si>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</si>
  <si>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</si>
  <si>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</si>
  <si>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</si>
  <si>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</si>
  <si>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</si>
  <si>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</si>
  <si>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</si>
  <si>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</si>
  <si>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</si>
  <si>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</si>
  <si>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</si>
  <si>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</si>
  <si>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</si>
  <si>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</si>
  <si>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</si>
  <si>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</si>
  <si>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</si>
  <si>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</si>
  <si>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</si>
  <si>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</si>
  <si>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</si>
  <si>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</si>
  <si>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</si>
  <si>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</si>
  <si>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</si>
  <si>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</si>
  <si>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</si>
  <si>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</si>
  <si>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</si>
  <si>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</si>
  <si>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</si>
  <si>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</si>
  <si>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</si>
  <si>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</si>
  <si>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</si>
  <si>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</si>
  <si>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</si>
  <si>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</si>
  <si>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</si>
  <si>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</si>
  <si>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</si>
  <si>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</si>
  <si>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</si>
  <si>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</si>
  <si>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</si>
  <si>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</si>
  <si>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</si>
  <si>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</si>
  <si>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</si>
  <si>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</si>
  <si>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</si>
  <si>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</si>
  <si>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</si>
  <si>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</si>
  <si>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</si>
  <si>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</si>
  <si>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</si>
  <si>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</si>
  <si>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</si>
  <si>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</si>
  <si>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</si>
  <si>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</si>
  <si>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</si>
  <si>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</si>
  <si>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</si>
  <si>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</si>
  <si>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</si>
  <si>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</si>
  <si>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</si>
  <si>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</si>
  <si>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</si>
  <si>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</si>
  <si>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</si>
  <si>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</si>
  <si>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</si>
  <si>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</si>
  <si>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</si>
  <si>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</si>
  <si>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</si>
  <si>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</si>
  <si>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</si>
  <si>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</si>
  <si>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</si>
  <si>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</si>
  <si>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</si>
  <si>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</si>
  <si>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</si>
  <si>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</si>
  <si>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</si>
  <si>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</si>
  <si>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</si>
  <si>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</si>
  <si>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</si>
  <si>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</si>
  <si>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</si>
  <si>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</si>
  <si>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</si>
  <si>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</si>
  <si>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</si>
  <si>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</si>
  <si>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</si>
  <si>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</si>
  <si>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</si>
  <si>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</si>
  <si>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</si>
  <si>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</si>
  <si>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</si>
  <si>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</si>
  <si>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</si>
  <si>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</si>
  <si>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</si>
  <si>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</si>
  <si>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</si>
  <si>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</si>
  <si>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</si>
  <si>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</si>
  <si>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</si>
  <si>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</si>
  <si>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</si>
  <si>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</si>
  <si>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</si>
  <si>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</si>
  <si>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</si>
  <si>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</si>
  <si>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</si>
  <si>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</si>
  <si>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</si>
  <si>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</si>
  <si>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</si>
  <si>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</si>
  <si>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</si>
  <si>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</si>
  <si>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</si>
  <si>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</si>
  <si>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</si>
  <si>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</si>
  <si>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</si>
  <si>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</si>
  <si>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</si>
  <si>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</si>
  <si>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</si>
  <si>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</si>
  <si>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</si>
  <si>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</si>
  <si>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</si>
  <si>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</si>
  <si>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</si>
  <si>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</si>
  <si>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</si>
  <si>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</si>
  <si>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</si>
  <si>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</si>
  <si>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</si>
  <si>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</si>
  <si>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</si>
  <si>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</si>
  <si>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</si>
  <si>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</si>
  <si>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</si>
  <si>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</si>
  <si>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</si>
  <si>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</si>
  <si>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</si>
  <si>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</si>
  <si>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</si>
  <si>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</si>
  <si>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</si>
  <si>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</si>
  <si>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</si>
  <si>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</si>
  <si>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</si>
  <si>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</si>
  <si>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</si>
  <si>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</si>
  <si>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</si>
  <si>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</si>
  <si>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</si>
  <si>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</si>
  <si>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</si>
  <si>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</si>
  <si>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</si>
  <si>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</si>
  <si>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</si>
  <si>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</si>
  <si>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</si>
  <si>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</si>
  <si>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</si>
  <si>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</si>
  <si>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</si>
  <si>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</si>
  <si>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</si>
  <si>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</si>
  <si>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</si>
  <si>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</si>
  <si>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</si>
  <si>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</si>
  <si>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</si>
  <si>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</si>
  <si>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</si>
  <si>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</si>
  <si>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</si>
  <si>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</si>
  <si>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</si>
  <si>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</si>
  <si>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</si>
  <si>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</si>
  <si>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</si>
  <si>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</si>
  <si>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</si>
  <si>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</si>
  <si>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</si>
  <si>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</si>
  <si>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</si>
  <si>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</si>
  <si>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</si>
  <si>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</si>
  <si>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</si>
  <si>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</si>
  <si>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</si>
  <si>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</si>
  <si>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</si>
  <si>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</si>
  <si>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</si>
  <si>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</si>
  <si>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</si>
  <si>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</si>
  <si>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</si>
  <si>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</si>
  <si>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</si>
  <si>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</si>
  <si>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</si>
  <si>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</si>
  <si>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</si>
  <si>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</si>
  <si>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</si>
  <si>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</si>
  <si>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</si>
  <si>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</si>
  <si>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</si>
  <si>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</si>
  <si>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</si>
  <si>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</si>
  <si>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</si>
  <si>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</si>
  <si>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</si>
  <si>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</si>
  <si>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</si>
  <si>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</si>
  <si>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</si>
  <si>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</si>
  <si>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</si>
  <si>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</si>
  <si>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</si>
  <si>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</si>
  <si>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</si>
  <si>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</si>
  <si>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</si>
  <si>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</si>
  <si>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</si>
  <si>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</si>
  <si>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</si>
  <si>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</si>
  <si>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</si>
  <si>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</si>
  <si>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</si>
  <si>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</si>
  <si>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</si>
  <si>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</si>
  <si>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</si>
  <si>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</si>
  <si>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</si>
  <si>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</si>
  <si>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</si>
  <si>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</si>
  <si>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</si>
  <si>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</si>
  <si>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</si>
  <si>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</si>
  <si>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</si>
  <si>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</si>
  <si>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</si>
  <si>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</si>
  <si>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</si>
  <si>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</si>
  <si>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</si>
  <si>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</si>
  <si>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</si>
  <si>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</si>
  <si>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</si>
  <si>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</si>
  <si>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</si>
  <si>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</si>
  <si>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</si>
  <si>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</si>
  <si>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</si>
  <si>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</si>
  <si>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</si>
  <si>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</si>
  <si>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</si>
  <si>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</si>
  <si>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</si>
  <si>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</si>
  <si>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</si>
  <si>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</si>
  <si>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</si>
  <si>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</si>
  <si>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</si>
  <si>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</si>
  <si>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</si>
  <si>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</si>
  <si>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</si>
  <si>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</si>
  <si>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</si>
  <si>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</si>
  <si>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</si>
  <si>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</si>
  <si>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</si>
  <si>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</si>
  <si>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</si>
  <si>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</si>
  <si>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</si>
  <si>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</si>
  <si>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</si>
  <si>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</si>
  <si>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</si>
  <si>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</si>
  <si>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</si>
  <si>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</si>
  <si>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</si>
  <si>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</si>
  <si>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</si>
  <si>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</si>
  <si>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</si>
  <si>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</si>
  <si>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</si>
  <si>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</si>
  <si>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</si>
  <si>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</si>
  <si>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</si>
  <si>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</si>
  <si>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</si>
  <si>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</si>
  <si>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</si>
  <si>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</si>
  <si>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</si>
  <si>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</si>
  <si>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</si>
  <si>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</si>
  <si>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</si>
  <si>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</si>
  <si>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</si>
  <si>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</si>
  <si>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</si>
  <si>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</si>
  <si>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</si>
  <si>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</si>
  <si>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</si>
  <si>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</si>
  <si>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</si>
  <si>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</si>
  <si>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</si>
  <si>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</si>
  <si>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</si>
  <si>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</si>
  <si>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</si>
  <si>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</si>
  <si>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</si>
  <si>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</si>
  <si>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</si>
  <si>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</si>
  <si>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</si>
  <si>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</si>
  <si>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</si>
  <si>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</si>
  <si>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</si>
  <si>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</si>
  <si>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</si>
  <si>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</si>
  <si>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</si>
  <si>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</si>
  <si>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</si>
  <si>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</si>
  <si>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</si>
  <si>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</si>
  <si>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</si>
  <si>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</si>
  <si>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</si>
  <si>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</si>
  <si>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</si>
  <si>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</si>
  <si>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</si>
  <si>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</si>
  <si>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</si>
  <si>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</si>
  <si>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</si>
  <si>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</si>
  <si>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</si>
  <si>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</si>
  <si>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</si>
  <si>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</si>
  <si>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</si>
  <si>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</si>
  <si>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</si>
  <si>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</si>
  <si>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</si>
  <si>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</si>
  <si>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</si>
  <si>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</si>
  <si>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</si>
  <si>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</si>
  <si>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</si>
  <si>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</si>
  <si>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</si>
  <si>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</si>
  <si>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</si>
  <si>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</si>
  <si>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</si>
  <si>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</si>
  <si>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</si>
  <si>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</si>
  <si>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</si>
  <si>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</si>
  <si>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</si>
  <si>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</si>
  <si>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</si>
  <si>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</si>
  <si>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</si>
  <si>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</si>
  <si>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</si>
  <si>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</si>
  <si>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</si>
  <si>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</si>
  <si>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</si>
  <si>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</si>
  <si>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</si>
  <si>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</si>
  <si>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</si>
  <si>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</si>
  <si>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</si>
  <si>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</si>
  <si>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</si>
  <si>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</si>
  <si>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</si>
  <si>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</si>
  <si>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</si>
  <si>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</si>
  <si>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</si>
  <si>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</si>
  <si>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</si>
  <si>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</si>
  <si>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</si>
  <si>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</si>
  <si>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</si>
  <si>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</si>
  <si>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</si>
  <si>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</si>
  <si>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</si>
  <si>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</si>
  <si>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</si>
  <si>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</si>
  <si>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</si>
  <si>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</si>
  <si>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</si>
  <si>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</si>
  <si>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</si>
  <si>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</si>
  <si>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</si>
  <si>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</si>
  <si>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</si>
  <si>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</si>
  <si>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</si>
  <si>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</si>
  <si>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</si>
  <si>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</si>
  <si>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</si>
  <si>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</si>
  <si>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</si>
  <si>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</si>
  <si>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</si>
  <si>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</si>
  <si>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</si>
  <si>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</si>
  <si>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</si>
  <si>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</si>
  <si>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</si>
  <si>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</si>
  <si>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</si>
  <si>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</si>
  <si>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</si>
  <si>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</si>
  <si>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</si>
  <si>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</si>
  <si>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</si>
  <si>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</si>
  <si>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</si>
  <si>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</si>
  <si>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</si>
  <si>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</si>
  <si>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</si>
  <si>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</si>
  <si>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</si>
  <si>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</si>
  <si>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</si>
  <si>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</si>
  <si>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</si>
  <si>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</si>
  <si>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</si>
  <si>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</si>
  <si>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</si>
  <si>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</si>
  <si>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</si>
  <si>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</si>
  <si>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</si>
  <si>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</si>
  <si>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</si>
  <si>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</si>
  <si>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</si>
  <si>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</si>
  <si>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</si>
  <si>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</si>
  <si>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</si>
  <si>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</si>
  <si>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</si>
  <si>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</si>
  <si>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</si>
  <si>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</si>
  <si>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</si>
  <si>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</si>
  <si>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</si>
  <si>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</si>
  <si>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</si>
  <si>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</si>
  <si>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</si>
  <si>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</si>
  <si>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</si>
  <si>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</si>
  <si>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</si>
  <si>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</si>
  <si>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</si>
  <si>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</si>
  <si>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</si>
  <si>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</si>
  <si>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</si>
  <si>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</si>
  <si>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</si>
  <si>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</si>
  <si>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</si>
  <si>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</si>
  <si>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</si>
  <si>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</si>
  <si>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</si>
  <si>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</si>
  <si>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</si>
  <si>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</si>
  <si>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</si>
  <si>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</si>
  <si>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</si>
  <si>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</si>
  <si>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</si>
  <si>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</si>
  <si>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</si>
  <si>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</si>
  <si>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</si>
  <si>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</si>
  <si>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</si>
  <si>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</si>
  <si>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</si>
  <si>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</si>
  <si>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</si>
  <si>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</si>
  <si>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</si>
  <si>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</si>
  <si>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</si>
  <si>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</si>
  <si>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</si>
  <si>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</si>
  <si>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</si>
  <si>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</si>
  <si>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</si>
  <si>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</si>
  <si>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</si>
  <si>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</si>
  <si>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</si>
  <si>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</si>
  <si>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</si>
  <si>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</si>
  <si>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</si>
  <si>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</si>
  <si>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</si>
  <si>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</si>
  <si>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</si>
  <si>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</si>
  <si>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</si>
  <si>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</si>
  <si>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</si>
  <si>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</si>
  <si>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</si>
  <si>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</si>
  <si>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</si>
  <si>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</si>
  <si>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</si>
  <si>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</si>
  <si>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</si>
  <si>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</si>
  <si>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</si>
  <si>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</si>
  <si>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</si>
  <si>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</si>
  <si>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</si>
  <si>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</si>
  <si>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</si>
  <si>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</si>
  <si>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</si>
  <si>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</si>
  <si>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</si>
  <si>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</si>
  <si>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</si>
  <si>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</si>
  <si>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</si>
  <si>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</si>
  <si>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</si>
  <si>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</si>
  <si>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</si>
  <si>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</si>
  <si>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</si>
  <si>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</si>
  <si>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</si>
  <si>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</si>
  <si>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</si>
  <si>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</si>
  <si>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</si>
  <si>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</si>
  <si>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</si>
  <si>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</si>
  <si>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</si>
  <si>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</si>
  <si>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</si>
  <si>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</si>
  <si>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</si>
  <si>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</si>
  <si>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</si>
  <si>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</si>
  <si>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</si>
  <si>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</si>
  <si>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</si>
  <si>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</si>
  <si>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</si>
  <si>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</si>
  <si>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</si>
  <si>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</si>
  <si>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</si>
  <si>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</si>
  <si>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</si>
  <si>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</si>
  <si>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</si>
  <si>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</si>
  <si>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</si>
  <si>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</si>
  <si>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</si>
  <si>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</si>
  <si>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</si>
  <si>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</si>
  <si>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</si>
  <si>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</si>
  <si>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</si>
  <si>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</si>
  <si>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</si>
  <si>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</si>
  <si>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</si>
  <si>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</si>
  <si>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</si>
  <si>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</si>
  <si>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</si>
  <si>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</si>
  <si>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</si>
  <si>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</si>
  <si>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</si>
  <si>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</si>
  <si>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</si>
  <si>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</si>
  <si>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</si>
  <si>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</si>
  <si>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</si>
  <si>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</si>
  <si>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</si>
  <si>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</si>
  <si>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</si>
  <si>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</si>
  <si>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</si>
  <si>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</si>
  <si>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</si>
  <si>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</si>
  <si>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</si>
  <si>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</si>
  <si>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</si>
  <si>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</si>
  <si>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</si>
  <si>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</si>
  <si>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</si>
  <si>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</si>
  <si>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</si>
  <si>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</si>
  <si>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</si>
  <si>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</si>
  <si>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</si>
  <si>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</si>
  <si>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</si>
  <si>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</si>
  <si>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</si>
  <si>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</si>
  <si>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</si>
  <si>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</si>
  <si>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</si>
  <si>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</si>
  <si>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</si>
  <si>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</si>
  <si>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</si>
  <si>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</si>
  <si>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</si>
  <si>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</si>
  <si>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</si>
  <si>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</si>
  <si>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</si>
  <si>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</si>
  <si>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</si>
  <si>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</si>
  <si>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</si>
  <si>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</si>
  <si>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</si>
  <si>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</si>
  <si>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</si>
  <si>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</si>
  <si>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</si>
  <si>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</si>
  <si>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</si>
  <si>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</si>
  <si>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</si>
  <si>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</si>
  <si>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</si>
  <si>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</si>
  <si>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</si>
  <si>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</si>
  <si>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</si>
  <si>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</si>
  <si>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</si>
  <si>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</si>
  <si>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</si>
  <si>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</si>
  <si>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</si>
  <si>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</si>
  <si>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</si>
  <si>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</si>
  <si>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</si>
  <si>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</si>
  <si>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</si>
  <si>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</si>
  <si>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</si>
  <si>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</si>
  <si>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</si>
  <si>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</si>
  <si>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</si>
  <si>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</si>
  <si>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</si>
  <si>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</si>
  <si>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</si>
  <si>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</si>
  <si>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</si>
  <si>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</si>
  <si>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</si>
  <si>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</si>
  <si>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</si>
  <si>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</si>
  <si>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</si>
  <si>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</si>
  <si>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</si>
  <si>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</si>
  <si>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</si>
  <si>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</si>
  <si>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</si>
  <si>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</si>
  <si>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</si>
  <si>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</si>
  <si>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</si>
  <si>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</si>
  <si>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</si>
  <si>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</si>
  <si>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</si>
  <si>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</si>
  <si>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</si>
  <si>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</si>
  <si>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</si>
  <si>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</si>
  <si>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</si>
  <si>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</si>
  <si>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</si>
  <si>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</si>
  <si>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</si>
  <si>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</si>
  <si>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</si>
  <si>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</si>
  <si>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</si>
  <si>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</si>
  <si>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</si>
  <si>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</si>
  <si>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</si>
  <si>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</si>
  <si>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</si>
  <si>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</si>
  <si>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</si>
  <si>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</si>
  <si>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</si>
  <si>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</si>
  <si>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</si>
  <si>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</si>
  <si>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</si>
  <si>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</si>
  <si>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</si>
  <si>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</si>
  <si>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</si>
  <si>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</si>
  <si>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</si>
  <si>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</si>
  <si>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</si>
  <si>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</si>
  <si>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</si>
  <si>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</si>
  <si>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</si>
  <si>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</si>
  <si>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</si>
  <si>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</si>
  <si>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</si>
  <si>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</si>
  <si>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</si>
  <si>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</si>
  <si>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</si>
  <si>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</si>
  <si>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</si>
  <si>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</si>
  <si>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</si>
  <si>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</si>
  <si>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</si>
  <si>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</si>
  <si>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</si>
  <si>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</si>
  <si>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</si>
  <si>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</si>
  <si>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</si>
  <si>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</si>
  <si>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</si>
  <si>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</si>
  <si>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</si>
  <si>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</si>
  <si>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</si>
  <si>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</si>
  <si>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</si>
  <si>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</si>
  <si>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</si>
  <si>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</si>
  <si>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</si>
  <si>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</si>
  <si>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</si>
  <si>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</si>
  <si>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</si>
  <si>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</si>
  <si>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</si>
  <si>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</si>
  <si>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</si>
  <si>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</si>
  <si>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</si>
  <si>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</si>
  <si>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</si>
  <si>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</si>
  <si>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</si>
  <si>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</si>
  <si>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</si>
  <si>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</si>
  <si>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</si>
  <si>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</si>
  <si>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</si>
  <si>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</si>
  <si>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</si>
  <si>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</si>
  <si>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</si>
  <si>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</si>
  <si>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</si>
  <si>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</si>
  <si>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</si>
  <si>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</si>
  <si>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</si>
  <si>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</si>
  <si>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</si>
  <si>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</si>
  <si>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</si>
  <si>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</si>
  <si>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</si>
  <si>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</si>
  <si>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</si>
  <si>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</si>
  <si>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</si>
  <si>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</si>
  <si>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</si>
  <si>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</si>
  <si>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</si>
  <si>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</si>
  <si>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</si>
  <si>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</si>
  <si>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</si>
  <si>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</si>
  <si>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</si>
  <si>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</si>
  <si>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</si>
  <si>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</si>
  <si>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</si>
  <si>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</si>
  <si>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</si>
  <si>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</si>
  <si>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</si>
  <si>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</si>
  <si>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</si>
  <si>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</si>
  <si>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</si>
  <si>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</si>
  <si>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</si>
  <si>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</si>
  <si>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</si>
  <si>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</si>
  <si>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</si>
  <si>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</si>
  <si>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</si>
  <si>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</si>
  <si>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</si>
  <si>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</si>
  <si>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</si>
  <si>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</si>
  <si>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</si>
  <si>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</si>
  <si>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</si>
  <si>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</si>
  <si>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</si>
  <si>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</si>
  <si>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</si>
  <si>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</si>
  <si>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</si>
  <si>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</si>
  <si>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</si>
  <si>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</si>
  <si>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</si>
  <si>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</si>
  <si>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</si>
  <si>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</si>
  <si>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</si>
  <si>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</si>
  <si>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</si>
  <si>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</si>
  <si>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</si>
  <si>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</si>
  <si>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</si>
  <si>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</si>
  <si>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</si>
  <si>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</si>
  <si>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</si>
  <si>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</si>
  <si>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</si>
  <si>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</si>
  <si>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</si>
  <si>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</si>
  <si>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</si>
  <si>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</si>
  <si>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</si>
  <si>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</si>
  <si>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</si>
  <si>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</si>
  <si>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</si>
  <si>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</si>
  <si>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</si>
  <si>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</si>
  <si>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</si>
  <si>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</si>
  <si>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</si>
  <si>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</si>
  <si>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</si>
  <si>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</si>
  <si>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</si>
  <si>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</si>
  <si>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</si>
  <si>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</si>
  <si>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</si>
  <si>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</si>
  <si>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</si>
  <si>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</si>
  <si>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</si>
  <si>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</si>
  <si>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</si>
  <si>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</si>
  <si>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</si>
  <si>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</si>
  <si>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</si>
  <si>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</si>
  <si>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</si>
  <si>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</si>
  <si>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</si>
  <si>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</si>
  <si>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</si>
  <si>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</si>
  <si>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</si>
  <si>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</si>
  <si>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</si>
  <si>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</si>
  <si>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</si>
  <si>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</si>
  <si>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</si>
  <si>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</si>
  <si>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</si>
  <si>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</si>
  <si>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</si>
  <si>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</si>
  <si>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</si>
  <si>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</si>
  <si>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</si>
  <si>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</si>
  <si>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</si>
  <si>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</si>
  <si>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</si>
  <si>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</si>
  <si>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</si>
  <si>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</si>
  <si>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</si>
  <si>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</si>
  <si>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</si>
  <si>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</si>
  <si>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</si>
  <si>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</si>
  <si>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</si>
  <si>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</si>
  <si>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</si>
  <si>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</si>
  <si>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</si>
  <si>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</si>
  <si>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</si>
  <si>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</si>
  <si>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</si>
  <si>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</si>
  <si>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</si>
  <si>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</si>
  <si>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</si>
  <si>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</si>
  <si>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</si>
  <si>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</si>
  <si>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</si>
  <si>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</si>
  <si>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</si>
  <si>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</si>
  <si>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</si>
  <si>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</si>
  <si>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</si>
  <si>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</si>
  <si>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</si>
  <si>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</si>
  <si>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</si>
  <si>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</si>
  <si>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</si>
  <si>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</si>
  <si>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</si>
  <si>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</si>
  <si>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</si>
  <si>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</si>
  <si>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</si>
  <si>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</si>
  <si>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</si>
  <si>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</si>
  <si>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</si>
  <si>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</si>
  <si>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</si>
  <si>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</si>
  <si>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</si>
  <si>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</si>
  <si>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</si>
  <si>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</si>
  <si>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</si>
  <si>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</si>
  <si>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</si>
  <si>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</si>
  <si>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</si>
  <si>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</si>
  <si>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</si>
  <si>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</si>
  <si>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</si>
  <si>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</si>
  <si>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</si>
  <si>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</si>
  <si>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</si>
  <si>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</si>
  <si>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</si>
  <si>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</si>
  <si>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</si>
  <si>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</si>
  <si>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</si>
  <si>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</si>
  <si>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</si>
  <si>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</si>
  <si>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</si>
  <si>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</si>
  <si>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</si>
  <si>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</si>
  <si>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</si>
  <si>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</si>
  <si>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</si>
  <si>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</si>
  <si>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</si>
  <si>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</si>
  <si>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</si>
  <si>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</si>
  <si>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</si>
  <si>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</si>
  <si>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</si>
  <si>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</si>
  <si>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</si>
  <si>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</si>
  <si>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</si>
  <si>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</si>
  <si>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</si>
  <si>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</si>
  <si>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</si>
  <si>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</si>
  <si>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</si>
  <si>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</si>
  <si>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</si>
  <si>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</si>
  <si>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</si>
  <si>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</si>
  <si>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</si>
  <si>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</si>
  <si>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</si>
  <si>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</si>
  <si>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</si>
  <si>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</si>
  <si>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</si>
  <si>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</si>
  <si>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</si>
  <si>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</si>
  <si>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</si>
  <si>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</si>
  <si>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</si>
  <si>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</si>
  <si>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</si>
  <si>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</si>
  <si>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</si>
  <si>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</si>
  <si>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</si>
  <si>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</si>
  <si>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</si>
  <si>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</si>
  <si>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</si>
  <si>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</si>
  <si>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</si>
  <si>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</si>
  <si>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</si>
  <si>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</si>
  <si>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</si>
  <si>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</si>
  <si>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</si>
  <si>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</si>
  <si>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</si>
  <si>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</si>
  <si>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</si>
  <si>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</si>
  <si>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</si>
  <si>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</si>
  <si>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</si>
  <si>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</si>
  <si>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</si>
  <si>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</si>
  <si>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</si>
  <si>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</si>
  <si>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</si>
  <si>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</si>
  <si>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</si>
  <si>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</si>
  <si>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</si>
  <si>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</si>
  <si>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</si>
  <si>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</si>
  <si>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</si>
  <si>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</si>
  <si>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</si>
  <si>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</si>
  <si>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</si>
  <si>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</si>
  <si>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</si>
  <si>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</si>
  <si>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</si>
  <si>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</si>
  <si>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</si>
  <si>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</si>
  <si>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</si>
  <si>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</si>
  <si>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</si>
  <si>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</si>
  <si>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</si>
  <si>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</si>
  <si>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</si>
  <si>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</si>
  <si>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</si>
  <si>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</si>
  <si>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</si>
  <si>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</si>
  <si>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</si>
  <si>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</si>
  <si>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</si>
  <si>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</si>
  <si>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</si>
  <si>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</si>
  <si>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</si>
  <si>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</si>
  <si>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</si>
  <si>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</si>
  <si>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</si>
  <si>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</si>
  <si>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</si>
  <si>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</si>
  <si>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</si>
  <si>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</si>
  <si>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</si>
  <si>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</si>
  <si>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</si>
  <si>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</si>
  <si>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</si>
  <si>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</si>
  <si>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</si>
  <si>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</si>
  <si>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</si>
  <si>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</si>
  <si>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</si>
  <si>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</si>
  <si>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</si>
  <si>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</si>
  <si>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</si>
  <si>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</si>
  <si>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</si>
  <si>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</si>
  <si>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</si>
  <si>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</si>
  <si>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</si>
  <si>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</si>
  <si>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</si>
  <si>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</si>
  <si>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</si>
  <si>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</si>
  <si>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</si>
  <si>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</si>
  <si>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</si>
  <si>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</si>
  <si>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</si>
  <si>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</si>
  <si>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</si>
  <si>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</si>
  <si>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</si>
  <si>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</si>
  <si>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</si>
  <si>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</si>
  <si>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</si>
  <si>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</si>
  <si>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</si>
  <si>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</si>
  <si>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</si>
  <si>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</si>
  <si>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</si>
  <si>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</si>
  <si>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</si>
  <si>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</si>
  <si>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</si>
  <si>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</si>
  <si>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</si>
  <si>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</si>
  <si>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</si>
  <si>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</si>
  <si>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</si>
  <si>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</si>
  <si>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</si>
  <si>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</si>
  <si>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</si>
  <si>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</si>
  <si>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</si>
  <si>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</si>
  <si>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</si>
  <si>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</si>
  <si>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</si>
  <si>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</si>
  <si>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</si>
  <si>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</si>
  <si>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</si>
  <si>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</si>
  <si>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</si>
  <si>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</si>
  <si>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</si>
  <si>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</si>
  <si>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</si>
  <si>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</si>
  <si>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</si>
  <si>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</si>
  <si>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</si>
  <si>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</si>
  <si>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</si>
  <si>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</si>
  <si>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</si>
  <si>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</si>
  <si>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</si>
  <si>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</si>
  <si>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</si>
  <si>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</si>
  <si>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</si>
  <si>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</si>
  <si>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</si>
  <si>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</si>
  <si>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</si>
  <si>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</si>
  <si>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</si>
  <si>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</si>
  <si>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</si>
  <si>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</si>
  <si>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</si>
  <si>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</si>
  <si>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</si>
  <si>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</si>
  <si>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</si>
  <si>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</si>
  <si>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</si>
  <si>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</si>
  <si>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</si>
  <si>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</si>
  <si>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</si>
  <si>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</si>
  <si>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</si>
  <si>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</si>
  <si>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</si>
  <si>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</si>
  <si>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</si>
  <si>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</si>
  <si>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</si>
  <si>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</si>
  <si>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</si>
  <si>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</si>
  <si>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</si>
  <si>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</si>
  <si>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</si>
  <si>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</si>
  <si>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</si>
  <si>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</si>
  <si>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</si>
  <si>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</si>
  <si>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</si>
  <si>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</si>
  <si>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</si>
  <si>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</si>
  <si>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</si>
  <si>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</si>
  <si>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</si>
  <si>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</si>
  <si>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</si>
  <si>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</si>
  <si>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</si>
  <si>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</si>
  <si>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</si>
  <si>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</si>
  <si>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</si>
  <si>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</si>
  <si>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</si>
  <si>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</si>
  <si>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</si>
  <si>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</si>
  <si>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</si>
  <si>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</si>
  <si>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</si>
  <si>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</si>
  <si>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</si>
  <si>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</si>
  <si>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</si>
  <si>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</si>
  <si>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</si>
  <si>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</si>
  <si>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</si>
  <si>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</si>
  <si>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</si>
  <si>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</si>
  <si>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</si>
  <si>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</si>
  <si>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</si>
  <si>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</si>
  <si>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</si>
  <si>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</si>
  <si>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</si>
  <si>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</si>
  <si>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</si>
  <si>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</si>
  <si>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</si>
  <si>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</si>
  <si>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</si>
  <si>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</si>
  <si>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</si>
  <si>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</si>
  <si>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</si>
  <si>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</si>
  <si>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</si>
  <si>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</si>
  <si>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</si>
  <si>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</si>
  <si>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</si>
  <si>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</si>
  <si>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</si>
  <si>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</si>
  <si>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</si>
  <si>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</si>
  <si>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</si>
  <si>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</si>
  <si>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</si>
  <si>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</si>
  <si>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</si>
  <si>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</si>
  <si>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</si>
  <si>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</si>
  <si>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</si>
  <si>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</si>
  <si>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</si>
  <si>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</si>
  <si>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</si>
  <si>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</si>
  <si>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</si>
  <si>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</si>
  <si>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</si>
  <si>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</si>
  <si>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</si>
  <si>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</si>
  <si>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</si>
  <si>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</si>
  <si>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</si>
  <si>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</si>
  <si>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</si>
  <si>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</si>
  <si>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</si>
  <si>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</si>
  <si>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</si>
  <si>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</si>
  <si>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</si>
  <si>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</si>
  <si>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</si>
  <si>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</si>
  <si>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</si>
  <si>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</si>
  <si>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</si>
  <si>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</si>
  <si>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</si>
  <si>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</si>
  <si>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</si>
  <si>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</si>
  <si>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</si>
  <si>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</si>
  <si>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</si>
  <si>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</si>
  <si>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</si>
  <si>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</si>
  <si>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</si>
  <si>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</si>
  <si>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</si>
  <si>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</si>
  <si>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</si>
  <si>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</si>
  <si>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</si>
  <si>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</si>
  <si>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</si>
  <si>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</si>
  <si>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</si>
  <si>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</si>
  <si>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</si>
  <si>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</si>
  <si>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</si>
  <si>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</si>
  <si>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</si>
  <si>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</si>
  <si>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</si>
  <si>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</si>
  <si>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</si>
  <si>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</si>
  <si>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</si>
  <si>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</si>
  <si>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</si>
  <si>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</si>
  <si>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</si>
  <si>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</si>
  <si>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</si>
  <si>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</si>
  <si>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</si>
  <si>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</si>
  <si>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</si>
  <si>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</si>
  <si>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</si>
  <si>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</si>
  <si>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</si>
  <si>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</si>
  <si>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</si>
  <si>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</si>
  <si>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</si>
  <si>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</si>
  <si>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</si>
  <si>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</si>
  <si>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</si>
  <si>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</si>
  <si>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</si>
  <si>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</si>
  <si>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</si>
  <si>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</si>
  <si>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</si>
  <si>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</si>
  <si>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</si>
  <si>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</si>
  <si>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</si>
  <si>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</si>
  <si>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</si>
  <si>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</si>
  <si>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</si>
  <si>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</si>
  <si>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</si>
  <si>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</si>
  <si>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</si>
  <si>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</si>
  <si>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</si>
  <si>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</si>
  <si>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</si>
  <si>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</si>
  <si>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</si>
  <si>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</si>
  <si>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</si>
  <si>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</si>
  <si>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</si>
  <si>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</si>
  <si>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</si>
  <si>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</si>
  <si>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</si>
  <si>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</si>
  <si>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</si>
  <si>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</si>
  <si>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</si>
  <si>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</si>
  <si>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</si>
  <si>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</si>
  <si>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</si>
  <si>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</si>
  <si>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</si>
  <si>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</si>
  <si>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</si>
  <si>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</si>
  <si>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</si>
  <si>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</si>
  <si>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</si>
  <si>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</si>
  <si>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</si>
  <si>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</si>
  <si>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</si>
  <si>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</si>
  <si>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</si>
  <si>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</si>
  <si>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</si>
  <si>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</si>
  <si>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</si>
  <si>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</si>
  <si>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</si>
  <si>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</si>
  <si>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</si>
  <si>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</si>
  <si>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</si>
  <si>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</si>
  <si>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</si>
  <si>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</si>
  <si>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</si>
  <si>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</si>
  <si>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</si>
  <si>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</si>
  <si>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</si>
  <si>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</si>
  <si>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</si>
  <si>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</si>
  <si>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</si>
  <si>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</si>
  <si>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</si>
  <si>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</si>
  <si>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</si>
  <si>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</si>
  <si>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</si>
  <si>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</si>
  <si>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</si>
  <si>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</si>
  <si>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</si>
  <si>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</si>
  <si>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</si>
  <si>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</si>
  <si>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</si>
  <si>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</si>
  <si>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</si>
  <si>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</si>
  <si>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</si>
  <si>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</si>
  <si>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</si>
  <si>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</si>
  <si>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</si>
  <si>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</si>
  <si>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</si>
  <si>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</si>
  <si>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</si>
  <si>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</si>
  <si>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</si>
  <si>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</si>
  <si>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</si>
  <si>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</si>
  <si>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</si>
  <si>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</si>
  <si>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</si>
  <si>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</si>
  <si>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</si>
  <si>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</si>
  <si>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</si>
  <si>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</si>
  <si>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</si>
  <si>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</si>
  <si>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</si>
  <si>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</si>
  <si>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</si>
  <si>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</si>
  <si>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</si>
  <si>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</si>
  <si>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</si>
  <si>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</si>
  <si>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</si>
  <si>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</si>
  <si>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</si>
  <si>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</si>
  <si>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</si>
  <si>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</si>
  <si>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</si>
  <si>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</si>
  <si>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</si>
  <si>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</si>
  <si>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</si>
  <si>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</si>
  <si>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</si>
  <si>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</si>
  <si>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</si>
  <si>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</si>
  <si>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</si>
  <si>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</si>
  <si>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</si>
  <si>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</si>
  <si>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</si>
  <si>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</si>
  <si>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</si>
  <si>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</si>
  <si>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</si>
  <si>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</si>
  <si>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</si>
  <si>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</si>
  <si>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</si>
  <si>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</si>
  <si>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</si>
  <si>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</si>
  <si>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</si>
  <si>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</si>
  <si>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</si>
  <si>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</si>
  <si>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</si>
  <si>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</si>
  <si>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</si>
  <si>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</si>
  <si>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</si>
  <si>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</si>
  <si>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</si>
  <si>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</si>
  <si>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</si>
  <si>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</si>
  <si>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</si>
  <si>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</si>
  <si>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</si>
  <si>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</si>
  <si>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</si>
  <si>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</si>
  <si>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</si>
  <si>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</si>
  <si>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</si>
  <si>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</si>
  <si>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</si>
  <si>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</si>
  <si>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</si>
  <si>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</si>
  <si>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</si>
  <si>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</si>
  <si>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</si>
  <si>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</si>
  <si>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</si>
  <si>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</si>
  <si>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</si>
  <si>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</si>
  <si>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</si>
  <si>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</si>
  <si>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</si>
  <si>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</si>
  <si>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</si>
  <si>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</si>
  <si>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</si>
  <si>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</si>
  <si>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</si>
  <si>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</si>
  <si>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</si>
  <si>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</si>
  <si>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</si>
  <si>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</si>
  <si>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</si>
  <si>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</si>
  <si>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</si>
  <si>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</si>
  <si>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</si>
  <si>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</si>
  <si>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</si>
  <si>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</si>
  <si>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</si>
  <si>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</si>
  <si>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</si>
  <si>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</si>
  <si>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</si>
  <si>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</si>
  <si>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</si>
  <si>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</si>
  <si>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</si>
  <si>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</si>
  <si>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</si>
  <si>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</si>
  <si>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</si>
  <si>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</si>
  <si>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</si>
  <si>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</si>
  <si>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</si>
  <si>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</si>
  <si>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</si>
  <si>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</si>
  <si>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</si>
  <si>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</si>
  <si>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</si>
  <si>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</si>
  <si>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</si>
  <si>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</si>
  <si>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</si>
  <si>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</si>
  <si>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</si>
  <si>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</si>
  <si>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</si>
  <si>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</si>
  <si>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</si>
  <si>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</si>
  <si>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</si>
  <si>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</si>
  <si>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</si>
  <si>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</si>
  <si>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</si>
  <si>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</si>
  <si>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</si>
  <si>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</si>
  <si>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</si>
  <si>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</si>
  <si>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</si>
  <si>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</si>
  <si>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</si>
  <si>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</si>
  <si>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</si>
  <si>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</si>
  <si>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</si>
  <si>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</si>
  <si>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</si>
  <si>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</si>
  <si>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</si>
  <si>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</si>
  <si>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</si>
  <si>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</si>
  <si>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</si>
  <si>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</si>
  <si>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</si>
  <si>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</si>
  <si>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</si>
  <si>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</si>
  <si>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</si>
  <si>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</si>
  <si>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</si>
  <si>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</si>
  <si>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</si>
  <si>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</si>
  <si>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</si>
  <si>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</si>
  <si>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</si>
  <si>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</si>
  <si>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</si>
  <si>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</si>
  <si>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</si>
  <si>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</si>
  <si>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</si>
  <si>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</si>
  <si>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</si>
  <si>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</si>
  <si>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</si>
  <si>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</si>
  <si>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</si>
  <si>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</si>
  <si>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</si>
  <si>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</si>
  <si>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</si>
  <si>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</si>
  <si>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</si>
  <si>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</si>
  <si>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</si>
  <si>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</si>
  <si>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</si>
  <si>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</si>
  <si>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</si>
  <si>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</si>
  <si>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</si>
  <si>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</si>
  <si>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</si>
  <si>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</si>
  <si>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</si>
  <si>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</si>
  <si>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</si>
  <si>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</si>
  <si>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</si>
  <si>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</si>
  <si>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</si>
  <si>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</si>
  <si>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</si>
  <si>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</si>
  <si>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</si>
  <si>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</si>
  <si>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</si>
  <si>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</si>
  <si>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</si>
  <si>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</si>
  <si>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</si>
  <si>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</si>
  <si>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</si>
  <si>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</si>
  <si>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</si>
  <si>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</si>
  <si>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</si>
  <si>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</si>
  <si>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</si>
  <si>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</si>
  <si>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</si>
  <si>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</si>
  <si>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</si>
  <si>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</si>
  <si>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</si>
  <si>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</si>
  <si>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</si>
  <si>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</si>
  <si>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</si>
  <si>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</si>
  <si>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</si>
  <si>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</si>
  <si>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</si>
  <si>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</si>
  <si>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</si>
  <si>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</si>
  <si>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</si>
  <si>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</si>
  <si>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</si>
  <si>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</si>
  <si>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</si>
  <si>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</si>
  <si>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</si>
  <si>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</si>
  <si>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</si>
  <si>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</si>
  <si>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</si>
  <si>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</si>
  <si>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</si>
  <si>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</si>
  <si>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</si>
  <si>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</si>
  <si>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</si>
  <si>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</si>
  <si>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</si>
  <si>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</si>
  <si>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</si>
  <si>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</si>
  <si>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</si>
  <si>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</si>
  <si>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</si>
  <si>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</si>
  <si>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</si>
  <si>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</si>
  <si>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</si>
  <si>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</si>
  <si>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</si>
  <si>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</si>
  <si>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</si>
  <si>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</si>
  <si>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</si>
  <si>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</si>
  <si>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</si>
  <si>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</si>
  <si>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</si>
  <si>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</si>
  <si>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</si>
  <si>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</si>
  <si>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</si>
  <si>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</si>
  <si>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</si>
  <si>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</si>
  <si>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</si>
  <si>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</si>
  <si>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</si>
  <si>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</si>
  <si>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</si>
  <si>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</si>
  <si>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</si>
  <si>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</si>
  <si>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</si>
  <si>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</si>
  <si>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</si>
  <si>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</si>
  <si>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</si>
  <si>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</si>
  <si>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</si>
  <si>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</si>
  <si>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</si>
  <si>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</si>
  <si>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</si>
  <si>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</si>
  <si>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</si>
  <si>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</si>
  <si>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</si>
  <si>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</si>
  <si>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</si>
  <si>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</si>
  <si>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</si>
  <si>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</si>
  <si>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</si>
  <si>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</si>
  <si>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</si>
  <si>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</si>
  <si>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</si>
  <si>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</si>
  <si>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</si>
  <si>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</si>
  <si>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</si>
  <si>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</si>
  <si>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</si>
  <si>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</si>
  <si>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</si>
  <si>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</si>
  <si>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</si>
  <si>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</si>
  <si>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</si>
  <si>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</si>
  <si>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</si>
  <si>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</si>
  <si>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</si>
  <si>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</si>
  <si>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</si>
  <si>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</si>
  <si>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</si>
  <si>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</si>
  <si>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</si>
  <si>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</si>
  <si>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</si>
  <si>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</si>
  <si>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</si>
  <si>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</si>
  <si>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</si>
  <si>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</si>
  <si>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</si>
  <si>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</si>
  <si>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</si>
  <si>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</si>
  <si>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</si>
  <si>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</si>
  <si>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</si>
  <si>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</si>
  <si>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</si>
  <si>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</si>
  <si>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</si>
  <si>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</si>
  <si>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</si>
  <si>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</si>
  <si>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</si>
  <si>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</si>
  <si>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</si>
  <si>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</si>
  <si>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</si>
  <si>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</si>
  <si>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</si>
  <si>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</si>
  <si>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</si>
  <si>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</si>
  <si>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</si>
  <si>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</si>
  <si>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</si>
  <si>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</si>
  <si>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</si>
  <si>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</si>
  <si>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</si>
  <si>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</si>
  <si>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</si>
  <si>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</si>
  <si>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</si>
  <si>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</si>
  <si>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</si>
  <si>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</si>
  <si>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</si>
  <si>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</si>
  <si>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</si>
  <si>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</si>
  <si>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</si>
  <si>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</si>
  <si>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</si>
  <si>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</si>
  <si>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</si>
  <si>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</si>
  <si>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</si>
  <si>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</si>
  <si>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</si>
  <si>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</si>
  <si>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</si>
  <si>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</si>
  <si>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</si>
  <si>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</si>
  <si>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</si>
  <si>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</si>
  <si>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</si>
  <si>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</si>
  <si>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</si>
  <si>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</si>
  <si>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</si>
  <si>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</si>
  <si>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</si>
  <si>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</si>
  <si>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</si>
  <si>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</si>
  <si>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</si>
  <si>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</si>
  <si>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</si>
  <si>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</si>
  <si>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</si>
  <si>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</si>
  <si>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</si>
  <si>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</si>
  <si>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</si>
  <si>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</si>
  <si>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</si>
  <si>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</si>
  <si>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</si>
  <si>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</si>
  <si>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</si>
  <si>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</si>
  <si>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</si>
  <si>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</si>
  <si>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</si>
  <si>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</si>
  <si>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</si>
  <si>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</si>
  <si>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</si>
  <si>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</si>
  <si>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</si>
  <si>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</si>
  <si>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</si>
  <si>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</si>
  <si>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</si>
  <si>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</si>
  <si>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</si>
  <si>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</si>
  <si>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</si>
  <si>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</si>
  <si>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</si>
  <si>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</si>
  <si>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</si>
  <si>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</si>
  <si>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</si>
  <si>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</si>
  <si>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</si>
  <si>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</si>
  <si>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</si>
  <si>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</si>
  <si>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</si>
  <si>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</si>
  <si>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</si>
  <si>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</si>
  <si>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</si>
  <si>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</si>
  <si>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</si>
  <si>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</si>
  <si>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</si>
  <si>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</si>
  <si>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</si>
  <si>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</si>
  <si>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</si>
  <si>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</si>
  <si>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</si>
  <si>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</si>
  <si>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</si>
  <si>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</si>
  <si>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</si>
  <si>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</si>
  <si>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</si>
  <si>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</si>
  <si>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</si>
  <si>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</si>
  <si>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</si>
  <si>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</si>
  <si>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</si>
  <si>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</si>
  <si>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</si>
  <si>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</si>
  <si>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</si>
  <si>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</si>
  <si>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</si>
  <si>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</si>
  <si>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</si>
  <si>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</si>
  <si>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</si>
  <si>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</si>
  <si>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</si>
  <si>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</si>
  <si>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</si>
  <si>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</si>
  <si>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</si>
  <si>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</si>
  <si>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</si>
  <si>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</si>
  <si>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</si>
  <si>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</si>
  <si>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</si>
  <si>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</si>
  <si>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</si>
  <si>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</si>
  <si>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</si>
  <si>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</si>
  <si>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</si>
  <si>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</si>
  <si>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</si>
  <si>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</si>
  <si>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</si>
  <si>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</si>
  <si>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</si>
  <si>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</si>
  <si>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</si>
  <si>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</si>
  <si>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</si>
  <si>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</si>
  <si>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</si>
  <si>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</si>
  <si>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</si>
  <si>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</si>
  <si>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</si>
  <si>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</si>
  <si>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</si>
  <si>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</si>
  <si>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</si>
  <si>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</si>
  <si>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</si>
  <si>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</si>
  <si>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</si>
  <si>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</si>
  <si>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</si>
  <si>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</si>
  <si>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</si>
  <si>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</si>
  <si>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</si>
  <si>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</si>
  <si>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</si>
  <si>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</si>
  <si>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</si>
  <si>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</si>
  <si>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</si>
  <si>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</si>
  <si>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</si>
  <si>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</si>
  <si>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</si>
  <si>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</si>
  <si>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</si>
  <si>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</si>
  <si>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</si>
  <si>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</si>
  <si>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</si>
  <si>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</si>
  <si>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</si>
  <si>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</si>
  <si>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</si>
  <si>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</si>
  <si>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</si>
  <si>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</si>
  <si>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</si>
  <si>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</si>
  <si>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</si>
  <si>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</si>
  <si>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</si>
  <si>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</si>
  <si>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</si>
  <si>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</si>
  <si>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</si>
  <si>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</si>
  <si>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</si>
  <si>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</si>
  <si>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</si>
  <si>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</si>
  <si>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</si>
  <si>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</si>
  <si>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</si>
  <si>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</si>
  <si>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</si>
  <si>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</si>
  <si>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</si>
  <si>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</si>
  <si>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</si>
  <si>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</si>
  <si>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</si>
  <si>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</si>
  <si>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</si>
  <si>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</si>
  <si>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</si>
  <si>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</si>
  <si>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</si>
  <si>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</si>
  <si>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</si>
  <si>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</si>
  <si>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</si>
  <si>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</si>
  <si>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</si>
  <si>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</si>
  <si>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</si>
  <si>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</si>
  <si>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</si>
  <si>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</si>
  <si>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</si>
  <si>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</si>
  <si>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</si>
  <si>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</si>
  <si>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</si>
  <si>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</si>
  <si>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</si>
  <si>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</si>
  <si>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</si>
  <si>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</si>
  <si>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</si>
  <si>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</si>
  <si>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</si>
  <si>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</si>
  <si>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</si>
  <si>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</si>
  <si>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</si>
  <si>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</si>
  <si>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</si>
  <si>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</si>
  <si>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</si>
  <si>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</si>
  <si>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</si>
  <si>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</si>
  <si>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</si>
  <si>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</si>
  <si>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</si>
  <si>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</si>
  <si>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</si>
  <si>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</si>
  <si>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</si>
  <si>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</si>
  <si>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</si>
  <si>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</si>
  <si>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</si>
  <si>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</si>
  <si>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</si>
  <si>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</si>
  <si>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</si>
  <si>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</si>
  <si>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</si>
  <si>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</si>
  <si>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</si>
  <si>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</si>
  <si>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</si>
  <si>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</si>
  <si>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</si>
  <si>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</si>
  <si>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</si>
  <si>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</si>
  <si>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</si>
  <si>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</si>
  <si>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</si>
  <si>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</si>
  <si>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</si>
  <si>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</si>
  <si>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</si>
  <si>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</si>
  <si>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</si>
  <si>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</si>
  <si>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</si>
  <si>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</si>
  <si>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</si>
  <si>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</si>
  <si>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</si>
  <si>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</si>
  <si>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</si>
  <si>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</si>
  <si>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</si>
  <si>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</si>
  <si>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</si>
  <si>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</si>
  <si>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</si>
  <si>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</si>
  <si>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</si>
  <si>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</si>
  <si>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</si>
  <si>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</si>
  <si>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</si>
  <si>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</si>
  <si>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</si>
  <si>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</si>
  <si>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</si>
  <si>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</si>
  <si>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</si>
  <si>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</si>
  <si>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</si>
  <si>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</si>
  <si>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</si>
  <si>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</si>
  <si>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</si>
  <si>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</si>
  <si>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</si>
  <si>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</si>
  <si>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</si>
  <si>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</si>
  <si>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</si>
  <si>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</si>
  <si>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</si>
  <si>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</si>
  <si>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</si>
  <si>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</si>
  <si>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</si>
  <si>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</si>
  <si>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</si>
  <si>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</si>
  <si>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</si>
  <si>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</si>
  <si>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</si>
  <si>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</si>
  <si>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</si>
  <si>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</si>
  <si>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</si>
  <si>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</si>
  <si>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</si>
  <si>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</si>
  <si>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</si>
  <si>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</si>
  <si>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</si>
  <si>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</si>
  <si>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</si>
  <si>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</si>
  <si>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</si>
  <si>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</si>
  <si>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</si>
  <si>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</si>
  <si>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</si>
  <si>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</si>
  <si>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</si>
  <si>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</si>
  <si>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</si>
  <si>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</si>
  <si>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</si>
  <si>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</si>
  <si>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</si>
  <si>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</si>
  <si>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</si>
  <si>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</si>
  <si>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</si>
  <si>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</si>
  <si>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</si>
  <si>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</si>
  <si>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</si>
  <si>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</si>
  <si>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</si>
  <si>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</si>
  <si>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</si>
  <si>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</si>
  <si>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</si>
  <si>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</si>
  <si>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</si>
  <si>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</si>
  <si>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</si>
  <si>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</si>
  <si>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</si>
  <si>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</si>
  <si>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</si>
  <si>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</si>
  <si>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</si>
  <si>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</si>
  <si>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</si>
  <si>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</si>
  <si>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</si>
  <si>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</si>
  <si>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</si>
  <si>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</si>
  <si>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</si>
  <si>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</si>
  <si>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</si>
  <si>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</si>
  <si>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</si>
  <si>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</si>
  <si>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</si>
  <si>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</si>
  <si>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</si>
  <si>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</si>
  <si>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</si>
  <si>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</si>
  <si>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</si>
  <si>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</si>
  <si>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</si>
  <si>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</si>
  <si>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</si>
  <si>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</si>
  <si>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</si>
  <si>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</si>
  <si>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</si>
  <si>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</si>
  <si>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</si>
  <si>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</si>
  <si>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</si>
  <si>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</si>
  <si>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</si>
  <si>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</si>
  <si>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</si>
  <si>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</si>
  <si>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</si>
  <si>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</si>
  <si>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</si>
  <si>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</si>
  <si>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</si>
  <si>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</si>
  <si>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</si>
  <si>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</si>
  <si>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</si>
  <si>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</si>
  <si>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</si>
  <si>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</si>
  <si>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</si>
  <si>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</si>
  <si>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</si>
  <si>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</si>
  <si>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</si>
  <si>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</si>
  <si>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</si>
  <si>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</si>
  <si>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</si>
  <si>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</si>
  <si>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</si>
  <si>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</si>
  <si>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</si>
  <si>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</si>
  <si>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</si>
  <si>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</si>
  <si>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</si>
  <si>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</si>
  <si>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</si>
  <si>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</si>
  <si>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</si>
  <si>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</si>
  <si>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</si>
  <si>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</si>
  <si>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</si>
  <si>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</si>
  <si>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</si>
  <si>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</si>
  <si>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</si>
  <si>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</si>
  <si>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</si>
  <si>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</si>
  <si>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</si>
  <si>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</si>
  <si>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</si>
  <si>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</si>
  <si>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</si>
  <si>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</si>
  <si>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</si>
  <si>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</si>
  <si>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</si>
  <si>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</si>
  <si>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</si>
  <si>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</si>
  <si>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</si>
  <si>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</si>
  <si>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</si>
  <si>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</si>
  <si>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</si>
  <si>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</si>
  <si>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</si>
  <si>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</si>
  <si>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</si>
  <si>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</si>
  <si>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</si>
  <si>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</si>
  <si>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</si>
  <si>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</si>
  <si>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</si>
  <si>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</si>
  <si>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</si>
  <si>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</si>
  <si>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</si>
  <si>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</si>
  <si>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</si>
  <si>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</si>
  <si>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</si>
  <si>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</si>
  <si>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</si>
  <si>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</si>
  <si>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</si>
  <si>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</si>
  <si>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</si>
  <si>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</si>
  <si>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</si>
  <si>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</si>
  <si>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</si>
  <si>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</si>
  <si>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</si>
  <si>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</si>
  <si>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</si>
  <si>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</si>
  <si>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</si>
  <si>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</si>
  <si>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</si>
  <si>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</si>
  <si>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</si>
  <si>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</si>
  <si>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</si>
  <si>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</si>
  <si>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</si>
  <si>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</si>
  <si>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</si>
  <si>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</si>
  <si>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</si>
  <si>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</si>
  <si>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</si>
  <si>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</si>
  <si>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</si>
  <si>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</si>
  <si>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</si>
  <si>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</si>
  <si>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</si>
  <si>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</si>
  <si>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</si>
  <si>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</si>
  <si>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</si>
  <si>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</si>
  <si>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</si>
  <si>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</si>
  <si>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</si>
  <si>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</si>
  <si>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</si>
  <si>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</si>
  <si>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</si>
  <si>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</si>
  <si>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</si>
  <si>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</si>
  <si>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</si>
  <si>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</si>
  <si>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</si>
  <si>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</si>
  <si>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</si>
  <si>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</si>
  <si>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</si>
  <si>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</si>
  <si>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</si>
  <si>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</si>
  <si>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</si>
  <si>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</si>
  <si>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</si>
  <si>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</si>
  <si>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</si>
  <si>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</si>
  <si>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</si>
  <si>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</si>
  <si>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</si>
  <si>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</si>
  <si>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</si>
  <si>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</si>
  <si>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</si>
  <si>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</si>
  <si>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</si>
  <si>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</si>
  <si>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</si>
  <si>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</si>
  <si>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</si>
  <si>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</si>
  <si>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</si>
  <si>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</si>
  <si>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</si>
  <si>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</si>
  <si>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</si>
  <si>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</si>
  <si>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</si>
  <si>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</si>
  <si>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</si>
  <si>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</si>
  <si>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</si>
  <si>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</si>
  <si>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</si>
  <si>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</si>
  <si>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</si>
  <si>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</si>
  <si>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</si>
  <si>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</si>
  <si>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</si>
  <si>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</si>
  <si>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</si>
  <si>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</si>
  <si>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</si>
  <si>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</si>
  <si>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</si>
  <si>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</si>
  <si>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</si>
  <si>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</si>
  <si>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</si>
  <si>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</si>
  <si>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</si>
  <si>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</si>
  <si>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</si>
  <si>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</si>
  <si>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</si>
  <si>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</si>
  <si>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</si>
  <si>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</si>
  <si>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</si>
  <si>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</si>
  <si>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</si>
  <si>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</si>
  <si>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</si>
  <si>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</si>
  <si>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</si>
  <si>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</si>
  <si>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</si>
  <si>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</si>
  <si>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</si>
  <si>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</si>
  <si>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</si>
  <si>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</si>
  <si>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</si>
  <si>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</si>
  <si>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</si>
  <si>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</si>
  <si>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</si>
  <si>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</si>
  <si>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</si>
  <si>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</si>
  <si>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</si>
  <si>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</si>
  <si>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</si>
  <si>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</si>
  <si>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</si>
  <si>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</si>
  <si>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</si>
  <si>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</si>
  <si>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</si>
  <si>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</si>
  <si>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</si>
  <si>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</si>
  <si>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</si>
  <si>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</si>
  <si>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</si>
  <si>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</si>
  <si>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</si>
  <si>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</si>
  <si>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</si>
  <si>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</si>
  <si>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</si>
  <si>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</si>
  <si>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</si>
  <si>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</si>
  <si>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</si>
  <si>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</si>
  <si>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</si>
  <si>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</si>
  <si>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</si>
  <si>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</si>
  <si>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</si>
  <si>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</si>
  <si>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</si>
  <si>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</si>
  <si>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</si>
  <si>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</si>
  <si>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</si>
  <si>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</si>
  <si>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</si>
  <si>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</si>
  <si>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</si>
  <si>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</si>
  <si>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</si>
  <si>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</si>
  <si>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</si>
  <si>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</si>
  <si>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</si>
  <si>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</si>
  <si>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</si>
  <si>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</si>
  <si>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</si>
  <si>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</si>
  <si>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</si>
  <si>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</si>
  <si>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</si>
  <si>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</si>
  <si>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</si>
  <si>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</si>
  <si>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</si>
  <si>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</si>
  <si>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</si>
  <si>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</si>
  <si>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</si>
  <si>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</si>
  <si>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</si>
  <si>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</si>
  <si>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</si>
  <si>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</si>
  <si>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</si>
  <si>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</si>
  <si>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</si>
  <si>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</si>
  <si>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</si>
  <si>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</si>
  <si>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</si>
  <si>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</si>
  <si>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</si>
  <si>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</si>
  <si>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</si>
  <si>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</si>
  <si>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</si>
  <si>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</si>
  <si>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</si>
  <si>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</si>
  <si>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</si>
  <si>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</si>
  <si>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</si>
  <si>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</si>
  <si>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</si>
  <si>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</si>
  <si>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</si>
  <si>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</si>
  <si>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</si>
  <si>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</si>
  <si>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</si>
  <si>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</si>
  <si>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</si>
  <si>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</si>
  <si>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</si>
  <si>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</si>
  <si>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</si>
  <si>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</si>
  <si>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</si>
  <si>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</si>
  <si>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</si>
  <si>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</si>
  <si>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</si>
  <si>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</si>
  <si>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</si>
  <si>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</si>
  <si>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</si>
  <si>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</si>
  <si>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</si>
  <si>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</si>
  <si>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</si>
  <si>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</si>
  <si>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</si>
  <si>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</si>
  <si>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</si>
  <si>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</si>
  <si>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</si>
  <si>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</si>
  <si>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</si>
  <si>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</si>
  <si>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</si>
  <si>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</si>
  <si>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</si>
  <si>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</si>
  <si>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</si>
  <si>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</si>
  <si>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</si>
  <si>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</si>
  <si>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</si>
  <si>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</si>
  <si>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</si>
  <si>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</si>
  <si>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</si>
  <si>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</si>
  <si>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</si>
  <si>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</si>
  <si>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</si>
  <si>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</si>
  <si>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</si>
  <si>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</si>
  <si>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</si>
  <si>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</si>
  <si>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</si>
  <si>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</si>
  <si>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</si>
  <si>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</si>
  <si>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</si>
  <si>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</si>
  <si>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</si>
  <si>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</si>
  <si>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</si>
  <si>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</si>
  <si>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</si>
  <si>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</si>
  <si>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</si>
  <si>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</si>
  <si>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</si>
  <si>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</si>
  <si>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</si>
  <si>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</si>
  <si>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</si>
  <si>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</si>
  <si>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</si>
  <si>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</si>
  <si>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</si>
  <si>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</si>
  <si>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</si>
  <si>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</si>
  <si>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</si>
  <si>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</si>
  <si>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</si>
  <si>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</si>
  <si>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</si>
  <si>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</si>
  <si>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</si>
  <si>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</si>
  <si>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</si>
  <si>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</si>
  <si>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</si>
  <si>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</si>
  <si>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</si>
  <si>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</si>
  <si>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</si>
  <si>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</si>
  <si>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</si>
  <si>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</si>
  <si>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</si>
  <si>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</si>
  <si>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</si>
  <si>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</si>
  <si>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</si>
  <si>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</si>
  <si>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</si>
  <si>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</si>
  <si>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</si>
  <si>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</si>
  <si>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</si>
  <si>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</si>
  <si>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</si>
  <si>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</si>
  <si>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</si>
  <si>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</si>
  <si>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</si>
  <si>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</si>
  <si>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</si>
  <si>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</si>
  <si>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</si>
  <si>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</si>
  <si>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</si>
  <si>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</si>
  <si>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</si>
  <si>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</si>
  <si>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</si>
  <si>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</si>
  <si>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</si>
  <si>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</si>
  <si>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</si>
  <si>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</si>
  <si>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</si>
  <si>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</si>
  <si>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</si>
  <si>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</si>
  <si>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</si>
  <si>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</si>
  <si>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</si>
  <si>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</si>
  <si>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</si>
  <si>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</si>
  <si>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</si>
  <si>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</si>
  <si>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</si>
  <si>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</si>
  <si>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</si>
  <si>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</si>
  <si>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</si>
  <si>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</si>
  <si>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</si>
  <si>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</si>
  <si>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</si>
  <si>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</si>
  <si>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</si>
  <si>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</si>
  <si>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</si>
  <si>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</si>
  <si>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</si>
  <si>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</si>
  <si>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</si>
  <si>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</si>
  <si>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</si>
  <si>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</si>
  <si>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</si>
  <si>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</si>
  <si>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</si>
  <si>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</si>
  <si>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</si>
  <si>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</si>
  <si>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</si>
  <si>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</si>
  <si>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</si>
  <si>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</si>
  <si>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</si>
  <si>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</si>
  <si>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</si>
  <si>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</si>
  <si>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</si>
  <si>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</si>
  <si>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</si>
  <si>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</si>
  <si>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</si>
  <si>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</si>
  <si>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</si>
  <si>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</si>
  <si>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</si>
  <si>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</si>
  <si>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</si>
  <si>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</si>
  <si>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</si>
  <si>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</si>
  <si>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</si>
  <si>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</si>
  <si>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</si>
  <si>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</si>
  <si>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</si>
  <si>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</si>
  <si>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</si>
  <si>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</si>
  <si>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</si>
  <si>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</si>
  <si>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</si>
  <si>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</si>
  <si>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</si>
  <si>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</si>
  <si>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</si>
  <si>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</si>
  <si>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</si>
  <si>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</si>
  <si>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</si>
  <si>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</si>
  <si>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</si>
  <si>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</si>
  <si>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</si>
  <si>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</si>
  <si>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</si>
  <si>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</si>
  <si>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</si>
  <si>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</si>
  <si>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</si>
  <si>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</si>
  <si>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</si>
  <si>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</si>
  <si>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</si>
  <si>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</si>
  <si>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</si>
  <si>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</si>
  <si>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</si>
  <si>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</si>
  <si>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</si>
  <si>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</si>
  <si>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</si>
  <si>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</si>
  <si>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</si>
  <si>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</si>
  <si>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</si>
  <si>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</si>
  <si>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</si>
  <si>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</si>
  <si>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</si>
  <si>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</si>
  <si>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</si>
  <si>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</si>
  <si>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</si>
  <si>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</si>
  <si>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</si>
  <si>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</si>
  <si>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</si>
  <si>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</si>
  <si>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</si>
  <si>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</si>
  <si>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</si>
  <si>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</si>
  <si>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</si>
  <si>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</si>
  <si>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</si>
  <si>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</si>
  <si>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</si>
  <si>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</si>
  <si>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</si>
  <si>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</si>
  <si>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</si>
  <si>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</si>
  <si>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</si>
  <si>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</si>
  <si>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</si>
  <si>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</si>
  <si>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</si>
  <si>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</si>
  <si>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</si>
  <si>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</si>
  <si>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</si>
  <si>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</si>
  <si>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</si>
  <si>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</si>
  <si>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</si>
  <si>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</si>
  <si>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</si>
  <si>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</si>
  <si>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</si>
  <si>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</si>
  <si>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</si>
  <si>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</si>
  <si>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</si>
  <si>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</si>
  <si>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</si>
  <si>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</si>
  <si>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</si>
  <si>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</si>
  <si>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</si>
  <si>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</si>
  <si>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</si>
  <si>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</si>
  <si>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</si>
  <si>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</si>
  <si>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</si>
  <si>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</si>
  <si>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</si>
  <si>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</si>
  <si>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</si>
  <si>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</si>
  <si>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</si>
  <si>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</si>
  <si>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</si>
  <si>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</si>
  <si>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</si>
  <si>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</si>
  <si>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</si>
  <si>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</si>
  <si>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</si>
  <si>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</si>
  <si>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</si>
  <si>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</si>
  <si>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</si>
  <si>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</si>
  <si>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</si>
  <si>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</si>
  <si>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</si>
  <si>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</si>
  <si>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</si>
  <si>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</si>
  <si>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</si>
  <si>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</si>
  <si>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</si>
  <si>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</si>
  <si>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</si>
  <si>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</si>
  <si>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</si>
  <si>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</si>
  <si>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</si>
  <si>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</si>
  <si>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</si>
  <si>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</si>
  <si>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</si>
  <si>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</si>
  <si>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</si>
  <si>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</si>
  <si>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</si>
  <si>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</si>
  <si>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</si>
  <si>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</si>
  <si>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</si>
  <si>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</si>
  <si>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</si>
  <si>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</si>
  <si>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</si>
  <si>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</si>
  <si>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</si>
  <si>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</si>
  <si>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</si>
  <si>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</si>
  <si>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</si>
  <si>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</si>
  <si>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</si>
  <si>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</si>
  <si>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</si>
  <si>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</si>
  <si>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</si>
  <si>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</si>
  <si>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</si>
  <si>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</si>
  <si>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</si>
  <si>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</si>
  <si>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</si>
  <si>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</si>
  <si>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</si>
  <si>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</si>
  <si>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</si>
  <si>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</si>
  <si>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</si>
  <si>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</si>
  <si>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</si>
  <si>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</si>
  <si>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</si>
  <si>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</si>
  <si>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</si>
  <si>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</si>
  <si>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</si>
  <si>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</si>
  <si>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</si>
  <si>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</si>
  <si>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</si>
  <si>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</si>
  <si>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</si>
  <si>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</si>
  <si>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</si>
  <si>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</si>
  <si>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</si>
  <si>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</si>
  <si>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</si>
  <si>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</si>
  <si>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</si>
  <si>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</si>
  <si>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</si>
  <si>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</si>
  <si>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</si>
  <si>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</si>
  <si>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</si>
  <si>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</si>
  <si>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</si>
  <si>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</si>
  <si>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</si>
  <si>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</si>
  <si>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</si>
  <si>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</si>
  <si>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</si>
  <si>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</si>
  <si>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</si>
  <si>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</si>
  <si>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</si>
  <si>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</si>
  <si>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</si>
  <si>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</si>
  <si>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</si>
  <si>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</si>
  <si>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</si>
  <si>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</si>
  <si>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</si>
  <si>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</si>
  <si>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</si>
  <si>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</si>
  <si>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</si>
  <si>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</si>
  <si>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</si>
  <si>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</si>
  <si>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</si>
  <si>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</si>
  <si>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</si>
  <si>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</si>
  <si>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</si>
  <si>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</si>
  <si>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</si>
  <si>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</si>
  <si>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</si>
  <si>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</si>
  <si>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</si>
  <si>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</si>
  <si>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</si>
  <si>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</si>
  <si>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</si>
  <si>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</si>
  <si>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</si>
  <si>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</si>
  <si>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</si>
  <si>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</si>
  <si>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</si>
  <si>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</si>
  <si>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</si>
  <si>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</si>
  <si>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</si>
  <si>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</si>
  <si>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</si>
  <si>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</si>
  <si>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</si>
  <si>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</si>
  <si>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</si>
  <si>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</si>
  <si>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</si>
  <si>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</si>
  <si>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</si>
  <si>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</si>
  <si>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</si>
  <si>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</si>
  <si>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</si>
  <si>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</si>
  <si>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</si>
  <si>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</si>
  <si>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</si>
  <si>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</si>
  <si>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</si>
  <si>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</si>
  <si>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</si>
  <si>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</si>
  <si>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</si>
  <si>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</si>
  <si>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</si>
  <si>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</si>
  <si>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</si>
  <si>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</si>
  <si>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</si>
  <si>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</si>
  <si>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</si>
  <si>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</si>
  <si>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</si>
  <si>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</si>
  <si>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</si>
  <si>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</si>
  <si>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</si>
  <si>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</si>
  <si>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</si>
  <si>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</si>
  <si>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</si>
  <si>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</si>
  <si>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</si>
  <si>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</si>
  <si>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</si>
  <si>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</si>
  <si>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</si>
  <si>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</si>
  <si>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</si>
  <si>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</si>
  <si>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</si>
  <si>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</si>
  <si>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</si>
  <si>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</si>
  <si>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</si>
  <si>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</si>
  <si>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</si>
  <si>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</si>
  <si>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</si>
  <si>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</si>
  <si>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</si>
  <si>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</si>
  <si>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</si>
  <si>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</si>
  <si>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</si>
  <si>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</si>
  <si>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</si>
  <si>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</si>
  <si>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</si>
  <si>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</si>
  <si>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</si>
  <si>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</si>
  <si>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</si>
  <si>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</si>
  <si>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</si>
  <si>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</si>
  <si>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</si>
  <si>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</si>
  <si>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</si>
  <si>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</si>
  <si>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</si>
  <si>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</si>
  <si>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</si>
  <si>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</si>
  <si>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</si>
  <si>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</si>
  <si>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</si>
  <si>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</si>
  <si>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</si>
  <si>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</si>
  <si>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</si>
  <si>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</si>
  <si>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</si>
  <si>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</si>
  <si>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</si>
  <si>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</si>
  <si>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</si>
  <si>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</si>
  <si>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</si>
  <si>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</si>
  <si>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</si>
  <si>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</si>
  <si>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</si>
  <si>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</si>
  <si>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</si>
  <si>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</si>
  <si>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</si>
  <si>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</si>
  <si>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</si>
  <si>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</si>
  <si>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</si>
  <si>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</si>
  <si>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</si>
  <si>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</si>
  <si>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</si>
  <si>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</si>
  <si>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</si>
  <si>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</si>
  <si>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</si>
  <si>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</si>
  <si>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</si>
  <si>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</si>
  <si>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</si>
  <si>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</si>
  <si>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</si>
  <si>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</si>
  <si>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</si>
  <si>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</si>
  <si>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</si>
  <si>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</si>
  <si>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</si>
  <si>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</si>
  <si>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</si>
  <si>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</si>
  <si>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</si>
  <si>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</si>
  <si>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</si>
  <si>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</si>
  <si>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</si>
  <si>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</si>
  <si>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</si>
  <si>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</si>
  <si>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</si>
  <si>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</si>
  <si>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</si>
  <si>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</si>
  <si>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</si>
  <si>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</si>
  <si>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</si>
  <si>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</si>
  <si>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</si>
  <si>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</si>
  <si>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</si>
  <si>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</si>
  <si>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</si>
  <si>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</si>
  <si>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</si>
  <si>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</si>
  <si>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</si>
  <si>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</si>
  <si>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</si>
  <si>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</si>
  <si>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</si>
  <si>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</si>
  <si>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</si>
  <si>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</si>
  <si>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</si>
  <si>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</si>
  <si>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</si>
  <si>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</si>
  <si>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</si>
  <si>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</si>
  <si>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</si>
  <si>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</si>
  <si>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</si>
  <si>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</si>
  <si>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</si>
  <si>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</si>
  <si>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</si>
  <si>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</si>
  <si>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</si>
  <si>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</si>
  <si>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</si>
  <si>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</si>
  <si>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</si>
  <si>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</si>
  <si>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</si>
  <si>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</si>
  <si>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</si>
  <si>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</si>
  <si>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</si>
  <si>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</si>
  <si>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</si>
  <si>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</si>
  <si>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</si>
  <si>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</si>
  <si>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</si>
  <si>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</si>
  <si>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</si>
  <si>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</si>
  <si>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</si>
  <si>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</si>
  <si>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</si>
  <si>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</si>
  <si>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</si>
  <si>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</si>
  <si>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</si>
  <si>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</si>
  <si>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</si>
  <si>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</si>
  <si>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</si>
  <si>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</si>
  <si>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</si>
  <si>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</si>
  <si>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</si>
  <si>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</si>
  <si>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</si>
  <si>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</si>
  <si>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</si>
  <si>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</si>
  <si>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</si>
  <si>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</si>
  <si>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</si>
  <si>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</si>
  <si>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</si>
  <si>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</si>
  <si>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</si>
  <si>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</si>
  <si>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</si>
  <si>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</si>
  <si>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</si>
  <si>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</si>
  <si>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</si>
  <si>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</si>
  <si>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</si>
  <si>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</si>
  <si>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</si>
  <si>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</si>
  <si>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</si>
  <si>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</si>
  <si>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</si>
  <si>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</si>
  <si>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</si>
  <si>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</si>
  <si>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</si>
  <si>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</si>
  <si>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</si>
  <si>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</si>
  <si>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</si>
  <si>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</si>
  <si>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</si>
  <si>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</si>
  <si>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</si>
  <si>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</si>
  <si>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</si>
  <si>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</si>
  <si>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</si>
  <si>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</si>
  <si>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</si>
  <si>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</si>
  <si>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</si>
  <si>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</si>
  <si>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</si>
  <si>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</si>
  <si>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</si>
  <si>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</si>
  <si>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</si>
  <si>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</si>
  <si>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</si>
  <si>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</si>
  <si>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</si>
  <si>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</si>
  <si>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</si>
  <si>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</si>
  <si>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</si>
  <si>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</si>
  <si>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</si>
  <si>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</si>
  <si>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</si>
  <si>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</si>
  <si>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</si>
  <si>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</si>
  <si>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</si>
  <si>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</si>
  <si>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</si>
  <si>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</si>
  <si>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</si>
  <si>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</si>
  <si>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</si>
  <si>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</si>
  <si>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</si>
  <si>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</si>
  <si>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</si>
  <si>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</si>
  <si>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</si>
  <si>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</si>
  <si>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</si>
  <si>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</si>
  <si>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</si>
  <si>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</si>
  <si>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</si>
  <si>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</si>
  <si>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</si>
  <si>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</si>
  <si>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</si>
  <si>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</si>
  <si>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</si>
  <si>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</si>
  <si>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</si>
  <si>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</si>
  <si>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</si>
  <si>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</si>
  <si>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</si>
  <si>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</si>
  <si>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</si>
  <si>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</si>
  <si>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</si>
  <si>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</si>
  <si>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</si>
  <si>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</si>
  <si>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</si>
  <si>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</si>
  <si>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</si>
  <si>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</si>
  <si>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</si>
  <si>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</si>
  <si>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</si>
  <si>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</si>
  <si>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</si>
  <si>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</si>
  <si>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</si>
  <si>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</si>
  <si>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</si>
  <si>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</si>
  <si>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</si>
  <si>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</si>
  <si>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</si>
  <si>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</si>
  <si>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</si>
  <si>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</si>
  <si>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</si>
  <si>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</si>
  <si>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</si>
  <si>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</si>
  <si>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</si>
  <si>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</si>
  <si>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</si>
  <si>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</si>
  <si>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</si>
  <si>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</si>
  <si>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</si>
  <si>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</si>
  <si>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</si>
  <si>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</si>
  <si>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</si>
  <si>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</si>
  <si>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</si>
  <si>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</si>
  <si>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</si>
  <si>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</si>
  <si>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</si>
  <si>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</si>
  <si>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</si>
  <si>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</si>
  <si>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</si>
  <si>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</si>
  <si>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</si>
  <si>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</si>
  <si>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</si>
  <si>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</si>
  <si>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</si>
  <si>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</si>
  <si>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</si>
  <si>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</si>
  <si>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</si>
  <si>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</si>
  <si>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</si>
  <si>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</si>
  <si>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</si>
  <si>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</si>
  <si>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</si>
  <si>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</si>
  <si>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</si>
  <si>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</si>
  <si>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</si>
  <si>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</si>
  <si>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</si>
  <si>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</si>
  <si>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</si>
  <si>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</si>
  <si>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</si>
  <si>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</si>
  <si>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</si>
  <si>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</si>
  <si>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</si>
  <si>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</si>
  <si>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</si>
  <si>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</si>
  <si>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</si>
  <si>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</si>
  <si>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</si>
  <si>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</si>
  <si>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</si>
  <si>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</si>
  <si>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</si>
  <si>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</si>
  <si>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</si>
  <si>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</si>
  <si>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</si>
  <si>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</si>
  <si>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</si>
  <si>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</si>
  <si>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</si>
  <si>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</si>
  <si>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</si>
  <si>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</si>
  <si>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</si>
  <si>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</si>
  <si>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</si>
  <si>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</si>
  <si>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</si>
  <si>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</si>
  <si>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</si>
  <si>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</si>
  <si>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</si>
  <si>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</si>
  <si>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</si>
  <si>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</si>
  <si>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</si>
  <si>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</si>
  <si>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</si>
  <si>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</si>
  <si>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</si>
  <si>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</si>
  <si>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</si>
  <si>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</si>
  <si>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</si>
  <si>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</si>
  <si>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</si>
  <si>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</si>
  <si>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</si>
  <si>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</si>
  <si>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</si>
  <si>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</si>
  <si>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</si>
  <si>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</si>
  <si>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</si>
  <si>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</si>
  <si>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</si>
  <si>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</si>
  <si>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</si>
  <si>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</si>
  <si>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</si>
  <si>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</si>
  <si>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</si>
  <si>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</si>
  <si>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</si>
  <si>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</si>
  <si>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</si>
  <si>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</si>
  <si>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</si>
  <si>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</si>
  <si>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</si>
  <si>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</si>
  <si>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</si>
  <si>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</si>
  <si>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</si>
  <si>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</si>
  <si>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</si>
  <si>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</si>
  <si>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</si>
  <si>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</si>
  <si>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</si>
  <si>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</si>
  <si>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</si>
  <si>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</si>
  <si>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</si>
  <si>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</si>
  <si>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</si>
  <si>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</si>
  <si>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</si>
  <si>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</si>
  <si>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</si>
  <si>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</si>
  <si>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</si>
  <si>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</si>
  <si>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</si>
  <si>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</si>
  <si>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</si>
  <si>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</si>
  <si>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</si>
  <si>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</si>
  <si>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</si>
  <si>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</si>
  <si>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</si>
  <si>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</si>
  <si>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</si>
  <si>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</si>
  <si>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</si>
  <si>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</si>
  <si>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</si>
  <si>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</si>
  <si>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</si>
  <si>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</si>
  <si>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</si>
  <si>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</si>
  <si>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</si>
  <si>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</si>
  <si>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</si>
  <si>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</si>
  <si>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</si>
  <si>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</si>
  <si>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</si>
  <si>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</si>
  <si>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</si>
  <si>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</si>
  <si>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</si>
  <si>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</si>
  <si>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</si>
  <si>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</si>
  <si>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</si>
  <si>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</si>
  <si>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</si>
  <si>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</si>
  <si>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</si>
  <si>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</si>
  <si>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</si>
  <si>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</si>
  <si>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</si>
  <si>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</si>
  <si>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</si>
  <si>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</si>
  <si>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</si>
  <si>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</si>
  <si>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</si>
  <si>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</si>
  <si>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</si>
  <si>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</si>
  <si>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</si>
  <si>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</si>
  <si>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</si>
  <si>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</si>
  <si>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</si>
  <si>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</si>
  <si>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</si>
  <si>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</si>
  <si>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</si>
  <si>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</si>
  <si>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</si>
  <si>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</si>
  <si>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</si>
  <si>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</si>
  <si>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</si>
  <si>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</si>
  <si>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</si>
  <si>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</si>
  <si>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</si>
  <si>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</si>
  <si>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</si>
  <si>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</si>
  <si>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</si>
  <si>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</si>
  <si>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</si>
  <si>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</si>
  <si>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</si>
  <si>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</si>
  <si>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</si>
  <si>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</si>
  <si>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</si>
  <si>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</si>
  <si>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</si>
  <si>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</si>
  <si>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</si>
  <si>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</si>
  <si>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</si>
  <si>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</si>
  <si>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</si>
  <si>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</si>
  <si>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</si>
  <si>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</si>
  <si>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</si>
  <si>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</si>
  <si>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</si>
  <si>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</si>
  <si>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</si>
  <si>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</si>
  <si>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</si>
  <si>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</si>
  <si>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</si>
  <si>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</si>
  <si>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</si>
  <si>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</si>
  <si>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</si>
  <si>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</si>
  <si>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</si>
  <si>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</si>
  <si>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</si>
  <si>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</si>
  <si>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</si>
  <si>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</si>
  <si>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</si>
  <si>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</si>
  <si>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</si>
  <si>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</si>
  <si>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</si>
  <si>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</si>
  <si>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</si>
  <si>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</si>
  <si>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</si>
  <si>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</si>
  <si>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</si>
  <si>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</si>
  <si>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</si>
  <si>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</si>
  <si>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</si>
  <si>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</si>
  <si>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</si>
  <si>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</si>
  <si>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</si>
  <si>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</si>
  <si>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</si>
  <si>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</si>
  <si>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</si>
  <si>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</si>
  <si>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</si>
  <si>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</si>
  <si>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</si>
  <si>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</si>
  <si>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</si>
  <si>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</si>
  <si>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</si>
  <si>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</si>
  <si>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</si>
  <si>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</si>
  <si>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</si>
  <si>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</si>
  <si>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</si>
  <si>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</si>
  <si>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</si>
  <si>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</si>
  <si>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</si>
  <si>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</si>
  <si>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</si>
  <si>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</si>
  <si>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</si>
  <si>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</si>
  <si>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</si>
  <si>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</si>
  <si>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</si>
  <si>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</si>
  <si>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</si>
  <si>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</si>
  <si>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</si>
  <si>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</si>
  <si>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</si>
  <si>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</si>
  <si>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</si>
  <si>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</si>
  <si>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</si>
  <si>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</si>
  <si>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</si>
  <si>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</si>
  <si>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</si>
  <si>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</si>
  <si>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</si>
  <si>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</si>
  <si>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</si>
  <si>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</si>
  <si>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</si>
  <si>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</si>
  <si>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</si>
  <si>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</si>
  <si>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</si>
  <si>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</si>
  <si>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</si>
  <si>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</si>
  <si>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</si>
  <si>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</si>
  <si>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</si>
  <si>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</si>
  <si>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</si>
  <si>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</si>
  <si>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</si>
  <si>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</si>
  <si>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</si>
  <si>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</si>
  <si>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</si>
  <si>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</si>
  <si>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</si>
  <si>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</si>
  <si>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</si>
  <si>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</si>
  <si>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</si>
  <si>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</si>
  <si>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</si>
  <si>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</si>
  <si>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</si>
  <si>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</si>
  <si>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</si>
  <si>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</si>
  <si>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</si>
  <si>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</si>
  <si>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</si>
  <si>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</si>
  <si>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</si>
  <si>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</si>
  <si>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</si>
  <si>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</si>
  <si>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</si>
  <si>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</si>
  <si>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</si>
  <si>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</si>
  <si>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</si>
  <si>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</si>
  <si>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</si>
  <si>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</si>
  <si>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</si>
  <si>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</si>
  <si>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</si>
  <si>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</si>
  <si>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</si>
  <si>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</si>
  <si>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</si>
  <si>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</si>
  <si>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</si>
  <si>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</si>
  <si>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</si>
  <si>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</si>
  <si>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</si>
  <si>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</si>
  <si>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</si>
  <si>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</si>
  <si>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</si>
  <si>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</si>
  <si>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</si>
  <si>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</si>
  <si>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</si>
  <si>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</si>
  <si>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</si>
  <si>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</si>
  <si>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</si>
  <si>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</si>
  <si>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</si>
  <si>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</si>
  <si>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</si>
  <si>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</si>
  <si>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</si>
  <si>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</si>
  <si>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</si>
  <si>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</si>
  <si>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</si>
  <si>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</si>
  <si>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</si>
  <si>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</si>
  <si>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</si>
  <si>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</si>
  <si>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</si>
  <si>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</si>
  <si>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</si>
  <si>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</si>
  <si>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</si>
  <si>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</si>
  <si>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</si>
  <si>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</si>
  <si>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</si>
  <si>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</si>
  <si>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</si>
  <si>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</si>
  <si>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</si>
  <si>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</si>
  <si>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</si>
  <si>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</si>
  <si>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</si>
  <si>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</si>
  <si>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</si>
  <si>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</si>
  <si>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</si>
  <si>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</si>
  <si>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</si>
  <si>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</si>
  <si>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</si>
  <si>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</si>
  <si>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</si>
  <si>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</si>
  <si>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</si>
  <si>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</si>
  <si>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</si>
  <si>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</si>
  <si>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</si>
  <si>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</si>
  <si>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</si>
  <si>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</si>
  <si>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</si>
  <si>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</si>
  <si>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</si>
  <si>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</si>
  <si>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</si>
  <si>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</si>
  <si>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</si>
  <si>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</si>
  <si>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</si>
  <si>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</si>
  <si>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</si>
  <si>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</si>
  <si>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</si>
  <si>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</si>
  <si>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</si>
  <si>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</si>
  <si>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</si>
  <si>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</si>
  <si>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</si>
  <si>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</si>
  <si>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</si>
  <si>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</si>
  <si>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</si>
  <si>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</si>
  <si>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</si>
  <si>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</si>
  <si>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</si>
  <si>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</si>
  <si>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</si>
  <si>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</si>
  <si>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</si>
  <si>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</si>
  <si>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</si>
  <si>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</si>
  <si>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</si>
  <si>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</si>
  <si>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</si>
  <si>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</si>
  <si>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</si>
  <si>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</si>
  <si>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</si>
  <si>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</si>
  <si>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</si>
  <si>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</si>
  <si>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</si>
  <si>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</si>
  <si>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</si>
  <si>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</si>
  <si>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</si>
  <si>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</si>
  <si>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</si>
  <si>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</si>
  <si>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</si>
  <si>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</si>
  <si>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</si>
  <si>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</si>
  <si>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</si>
  <si>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</si>
  <si>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</si>
  <si>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</si>
  <si>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</si>
  <si>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</si>
  <si>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</si>
  <si>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</si>
  <si>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</si>
  <si>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</si>
  <si>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</si>
  <si>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</si>
  <si>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</si>
  <si>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</si>
  <si>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</si>
  <si>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</si>
  <si>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</si>
  <si>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</si>
  <si>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</si>
  <si>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</si>
  <si>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</si>
  <si>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</si>
  <si>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</si>
  <si>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</si>
  <si>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</si>
  <si>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</si>
  <si>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</si>
  <si>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</si>
  <si>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</si>
  <si>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</si>
  <si>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</si>
  <si>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</si>
  <si>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</si>
  <si>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</si>
  <si>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</si>
  <si>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</si>
  <si>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</si>
  <si>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</si>
  <si>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</si>
  <si>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</si>
  <si>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</si>
  <si>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</si>
  <si>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</si>
  <si>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</si>
  <si>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</si>
  <si>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</si>
  <si>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</si>
  <si>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</si>
  <si>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</si>
  <si>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</si>
  <si>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</si>
  <si>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</si>
  <si>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</si>
  <si>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</si>
  <si>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</si>
  <si>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</si>
  <si>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</si>
  <si>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</si>
  <si>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</si>
  <si>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</si>
  <si>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</si>
  <si>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</si>
  <si>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</si>
  <si>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</si>
  <si>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</si>
  <si>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</si>
  <si>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</si>
  <si>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</si>
  <si>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</si>
  <si>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</si>
  <si>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</si>
  <si>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</si>
  <si>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</si>
  <si>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</si>
  <si>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</si>
  <si>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</si>
  <si>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</si>
  <si>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</si>
  <si>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</si>
  <si>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</si>
  <si>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</si>
  <si>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</si>
  <si>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</si>
  <si>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</si>
  <si>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</si>
  <si>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</si>
  <si>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</si>
  <si>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</si>
  <si>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</si>
  <si>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</si>
  <si>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</si>
  <si>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</si>
  <si>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</si>
  <si>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</si>
  <si>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</si>
  <si>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</si>
  <si>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</si>
  <si>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</si>
  <si>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</si>
  <si>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</si>
  <si>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</si>
  <si>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</si>
  <si>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</si>
  <si>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</si>
  <si>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</si>
  <si>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</si>
  <si>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</si>
  <si>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</si>
  <si>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</si>
  <si>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</si>
  <si>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</si>
  <si>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</si>
  <si>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</si>
  <si>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</si>
  <si>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</si>
  <si>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</si>
  <si>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</si>
  <si>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</si>
  <si>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</si>
  <si>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</si>
  <si>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</si>
  <si>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</si>
  <si>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</si>
  <si>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</si>
  <si>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</si>
  <si>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</si>
  <si>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</si>
  <si>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</si>
  <si>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</si>
  <si>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</si>
  <si>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</si>
  <si>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</si>
  <si>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</si>
  <si>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</si>
  <si>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</si>
  <si>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</si>
  <si>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</si>
  <si>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</si>
  <si>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</si>
  <si>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</si>
  <si>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</si>
  <si>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</si>
  <si>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</si>
  <si>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</si>
  <si>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</si>
  <si>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</si>
  <si>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</si>
  <si>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</si>
  <si>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</si>
  <si>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</si>
  <si>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</si>
  <si>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</si>
  <si>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</si>
  <si>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</si>
  <si>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</si>
  <si>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</si>
  <si>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</si>
  <si>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</si>
  <si>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</si>
  <si>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</si>
  <si>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</si>
  <si>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</si>
  <si>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</si>
  <si>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</si>
  <si>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</si>
  <si>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</si>
  <si>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</si>
  <si>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</si>
  <si>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</si>
  <si>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</si>
  <si>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</si>
  <si>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</si>
  <si>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</si>
  <si>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</si>
  <si>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</si>
  <si>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</si>
  <si>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</si>
  <si>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</si>
  <si>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</si>
  <si>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</si>
  <si>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</si>
  <si>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</si>
  <si>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</si>
  <si>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</si>
  <si>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</si>
  <si>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</si>
  <si>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</si>
  <si>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</si>
  <si>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</si>
  <si>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</si>
  <si>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</si>
  <si>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</si>
  <si>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</si>
  <si>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</si>
  <si>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</si>
  <si>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</si>
  <si>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</si>
  <si>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</si>
  <si>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</si>
  <si>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</si>
  <si>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</si>
  <si>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</si>
  <si>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</si>
  <si>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</si>
  <si>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</si>
  <si>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</si>
  <si>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</si>
  <si>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</si>
  <si>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</si>
  <si>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</si>
  <si>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</si>
  <si>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</si>
  <si>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</si>
  <si>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</si>
  <si>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</si>
  <si>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</si>
  <si>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</si>
  <si>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</si>
  <si>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</si>
  <si>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</si>
  <si>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</si>
  <si>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</si>
  <si>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</si>
  <si>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</si>
  <si>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</si>
  <si>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</si>
  <si>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</si>
  <si>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</si>
  <si>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</si>
  <si>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</si>
  <si>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</si>
  <si>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</si>
  <si>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</si>
  <si>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</si>
  <si>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</si>
  <si>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</si>
  <si>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</si>
  <si>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</si>
  <si>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</si>
  <si>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</si>
  <si>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</si>
  <si>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</si>
  <si>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</si>
  <si>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</si>
  <si>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</si>
  <si>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</si>
  <si>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</si>
  <si>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</si>
  <si>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</si>
  <si>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</si>
  <si>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</si>
  <si>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</si>
  <si>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</si>
  <si>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</si>
  <si>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</si>
  <si>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</si>
  <si>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</si>
  <si>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</si>
  <si>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</si>
  <si>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</si>
  <si>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</si>
  <si>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</si>
  <si>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</si>
  <si>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</si>
  <si>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</si>
  <si>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</si>
  <si>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</si>
  <si>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</si>
  <si>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</si>
  <si>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</si>
  <si>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</si>
  <si>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</si>
  <si>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</si>
  <si>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</si>
  <si>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</si>
  <si>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</si>
  <si>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</si>
  <si>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</si>
  <si>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</si>
  <si>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</si>
  <si>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</si>
  <si>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</si>
  <si>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</si>
  <si>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</si>
  <si>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</si>
  <si>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</si>
  <si>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</si>
  <si>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</si>
  <si>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</si>
  <si>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</si>
  <si>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</si>
  <si>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</si>
  <si>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</si>
  <si>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</si>
  <si>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</si>
  <si>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</si>
  <si>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</si>
  <si>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</si>
  <si>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</si>
  <si>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</si>
  <si>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</si>
  <si>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</si>
  <si>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</si>
  <si>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</si>
  <si>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</si>
  <si>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</si>
  <si>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</si>
  <si>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</si>
  <si>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</si>
  <si>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</si>
  <si>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</si>
  <si>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</si>
  <si>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</si>
  <si>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</si>
  <si>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</si>
  <si>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</si>
  <si>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</si>
  <si>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</si>
  <si>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</si>
  <si>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</si>
  <si>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</si>
  <si>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</si>
  <si>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</si>
  <si>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</si>
  <si>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</si>
  <si>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</si>
  <si>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</si>
  <si>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</si>
  <si>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</si>
  <si>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</si>
  <si>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</si>
  <si>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</si>
  <si>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</si>
  <si>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</si>
  <si>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</si>
  <si>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</si>
  <si>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</si>
  <si>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</si>
  <si>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</si>
  <si>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</si>
  <si>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</si>
  <si>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</si>
  <si>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</si>
  <si>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</si>
  <si>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</si>
  <si>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</si>
  <si>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</si>
  <si>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</si>
  <si>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</si>
  <si>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</si>
  <si>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</si>
  <si>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</si>
  <si>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</si>
  <si>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</si>
  <si>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</si>
  <si>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</si>
  <si>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</si>
  <si>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</si>
  <si>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</si>
  <si>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</si>
  <si>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</si>
  <si>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</si>
  <si>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</si>
  <si>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</si>
  <si>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</si>
  <si>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</si>
  <si>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</si>
  <si>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</si>
  <si>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</si>
  <si>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</si>
  <si>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</si>
  <si>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</si>
  <si>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</si>
  <si>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</si>
  <si>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</si>
  <si>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</si>
  <si>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</si>
  <si>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</si>
  <si>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</si>
  <si>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</si>
  <si>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</si>
  <si>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</si>
  <si>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</si>
  <si>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</si>
  <si>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</si>
  <si>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</si>
  <si>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</si>
  <si>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</si>
  <si>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</si>
  <si>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</si>
  <si>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</si>
  <si>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</si>
  <si>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</si>
  <si>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</si>
  <si>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</si>
  <si>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</si>
  <si>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</si>
  <si>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</si>
  <si>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</si>
  <si>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</si>
  <si>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</si>
  <si>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</si>
  <si>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</si>
  <si>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</si>
  <si>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</si>
  <si>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</si>
  <si>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</si>
  <si>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</si>
  <si>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</si>
  <si>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</si>
  <si>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</si>
  <si>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</si>
  <si>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</si>
  <si>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</si>
  <si>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</si>
  <si>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</si>
  <si>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</si>
  <si>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</si>
  <si>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</si>
  <si>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</si>
  <si>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</si>
  <si>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</si>
  <si>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</si>
  <si>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</si>
  <si>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</si>
  <si>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</si>
  <si>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</si>
  <si>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</si>
  <si>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</si>
  <si>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</si>
  <si>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</si>
  <si>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</si>
  <si>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</si>
  <si>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</si>
  <si>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</si>
  <si>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</si>
  <si>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</si>
  <si>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</si>
  <si>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</si>
  <si>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</si>
  <si>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</si>
  <si>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</si>
  <si>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</si>
  <si>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</si>
  <si>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</si>
  <si>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</si>
  <si>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</si>
  <si>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</si>
  <si>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</si>
  <si>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</si>
  <si>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</si>
  <si>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</si>
  <si>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</si>
  <si>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</si>
  <si>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</si>
  <si>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</si>
  <si>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</si>
  <si>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</si>
  <si>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</si>
  <si>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</si>
  <si>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</si>
  <si>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</si>
  <si>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</si>
  <si>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</si>
  <si>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</si>
  <si>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</si>
  <si>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</si>
  <si>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</si>
  <si>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</si>
  <si>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</si>
  <si>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</si>
  <si>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</si>
  <si>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</si>
  <si>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</si>
  <si>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</si>
  <si>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</si>
  <si>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</si>
  <si>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</si>
  <si>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</si>
  <si>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</si>
  <si>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</si>
  <si>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</si>
  <si>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</si>
  <si>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</si>
  <si>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</si>
  <si>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</si>
  <si>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</si>
  <si>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</si>
  <si>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</si>
  <si>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</si>
  <si>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</si>
  <si>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</si>
  <si>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</si>
  <si>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</si>
  <si>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</si>
  <si>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</si>
  <si>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</si>
  <si>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</si>
  <si>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</si>
  <si>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</si>
  <si>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</si>
  <si>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</si>
  <si>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</si>
  <si>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</si>
  <si>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</si>
  <si>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</si>
  <si>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</si>
  <si>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</si>
  <si>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</si>
  <si>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</si>
  <si>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</si>
  <si>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</si>
  <si>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</si>
  <si>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</si>
  <si>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</si>
  <si>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</si>
  <si>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</si>
  <si>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</si>
  <si>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</si>
  <si>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</si>
  <si>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</si>
  <si>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</si>
  <si>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</si>
  <si>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</si>
  <si>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</si>
  <si>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</si>
  <si>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</si>
  <si>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</si>
  <si>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</si>
  <si>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</si>
  <si>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</si>
  <si>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</si>
  <si>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</si>
  <si>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</si>
  <si>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</si>
  <si>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</si>
  <si>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</si>
  <si>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</si>
  <si>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</si>
  <si>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</si>
  <si>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</si>
  <si>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</si>
  <si>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</si>
  <si>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</si>
  <si>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</si>
  <si>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</si>
  <si>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</si>
  <si>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</si>
  <si>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</si>
  <si>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</si>
  <si>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</si>
  <si>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</si>
  <si>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</si>
  <si>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</si>
  <si>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</si>
  <si>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</si>
  <si>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</si>
  <si>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</si>
  <si>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</si>
  <si>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</si>
  <si>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</si>
  <si>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</si>
  <si>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</si>
  <si>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</si>
  <si>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</si>
  <si>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</si>
  <si>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</si>
  <si>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</si>
  <si>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</si>
  <si>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</si>
  <si>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</si>
  <si>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</si>
  <si>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</si>
  <si>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</si>
  <si>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</si>
  <si>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</si>
  <si>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</si>
  <si>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</si>
  <si>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</si>
  <si>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</si>
  <si>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</si>
  <si>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</si>
  <si>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</si>
  <si>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</si>
  <si>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</si>
  <si>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</si>
  <si>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</si>
  <si>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</si>
  <si>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</si>
  <si>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</si>
  <si>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</si>
  <si>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</si>
  <si>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</si>
  <si>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</si>
  <si>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</si>
  <si>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</si>
  <si>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</si>
  <si>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</si>
  <si>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</si>
  <si>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</si>
  <si>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</si>
  <si>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</si>
  <si>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</si>
  <si>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</si>
  <si>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</si>
  <si>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</si>
  <si>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</si>
  <si>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</si>
  <si>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</si>
  <si>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</si>
  <si>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</si>
  <si>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</si>
  <si>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</si>
  <si>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</si>
  <si>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</si>
  <si>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</si>
  <si>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</si>
  <si>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</si>
  <si>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</si>
  <si>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</si>
  <si>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</si>
  <si>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</si>
  <si>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</si>
  <si>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</si>
  <si>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</si>
  <si>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</si>
  <si>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</si>
  <si>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</si>
  <si>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</si>
  <si>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</si>
  <si>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</si>
  <si>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</si>
  <si>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</si>
  <si>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</si>
  <si>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</si>
  <si>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</si>
  <si>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</si>
  <si>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</si>
  <si>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</si>
  <si>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</si>
  <si>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</si>
  <si>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</si>
  <si>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</si>
  <si>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</si>
  <si>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</si>
  <si>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</si>
  <si>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</si>
  <si>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</si>
  <si>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</si>
  <si>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</si>
  <si>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</si>
  <si>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</si>
  <si>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</si>
  <si>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</si>
  <si>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</si>
  <si>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</si>
  <si>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</si>
  <si>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</si>
  <si>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</si>
  <si>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</si>
  <si>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</si>
  <si>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</si>
  <si>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</si>
  <si>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</si>
  <si>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</si>
  <si>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</si>
  <si>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</si>
  <si>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</si>
  <si>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</si>
  <si>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</si>
  <si>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</si>
  <si>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</si>
  <si>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</si>
  <si>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</si>
  <si>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</si>
  <si>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</si>
  <si>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</si>
  <si>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</si>
  <si>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</si>
  <si>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</si>
  <si>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</si>
  <si>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</si>
  <si>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</si>
  <si>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</si>
  <si>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</si>
  <si>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</si>
  <si>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</si>
  <si>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</si>
  <si>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</si>
  <si>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</si>
  <si>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</si>
  <si>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</si>
  <si>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</si>
  <si>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</si>
  <si>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</si>
  <si>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</si>
  <si>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</si>
  <si>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</si>
  <si>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</si>
  <si>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</si>
  <si>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</si>
  <si>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</si>
  <si>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</si>
  <si>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</si>
  <si>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</si>
  <si>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</si>
  <si>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</si>
  <si>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</si>
  <si>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</si>
  <si>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</si>
  <si>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</si>
  <si>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</si>
  <si>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</si>
  <si>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</si>
  <si>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</si>
  <si>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</si>
  <si>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</si>
  <si>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</si>
  <si>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</si>
  <si>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</si>
  <si>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</si>
  <si>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</si>
  <si>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</si>
  <si>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</si>
  <si>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</si>
  <si>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</si>
  <si>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</si>
  <si>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</si>
  <si>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</si>
  <si>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</si>
  <si>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</si>
  <si>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</si>
  <si>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</si>
  <si>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</si>
  <si>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</si>
  <si>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</si>
  <si>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</si>
  <si>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</si>
  <si>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</si>
  <si>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</si>
  <si>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</si>
  <si>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</si>
  <si>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</si>
  <si>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</si>
  <si>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</si>
  <si>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</si>
  <si>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</si>
  <si>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</si>
  <si>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</si>
  <si>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</si>
  <si>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</si>
  <si>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</si>
  <si>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</si>
  <si>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</si>
  <si>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</si>
  <si>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</si>
  <si>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</si>
  <si>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</si>
  <si>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</si>
  <si>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</si>
  <si>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</si>
  <si>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</si>
  <si>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</si>
  <si>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</si>
  <si>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</si>
  <si>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</si>
  <si>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</si>
  <si>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</si>
  <si>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</si>
  <si>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</si>
  <si>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</si>
  <si>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</si>
  <si>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</si>
  <si>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</si>
  <si>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</si>
  <si>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</si>
  <si>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</si>
  <si>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</si>
  <si>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</si>
  <si>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</si>
  <si>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</si>
  <si>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</si>
  <si>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</si>
  <si>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</si>
  <si>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</si>
  <si>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</si>
  <si>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</si>
  <si>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</si>
  <si>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</si>
  <si>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</si>
  <si>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</si>
  <si>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</si>
  <si>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</si>
  <si>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</si>
  <si>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</si>
  <si>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</si>
  <si>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</si>
  <si>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</si>
  <si>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</si>
  <si>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</si>
  <si>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</si>
  <si>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</si>
  <si>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</si>
  <si>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</si>
  <si>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</si>
  <si>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</si>
  <si>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</si>
  <si>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</si>
  <si>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</si>
  <si>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</si>
  <si>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</si>
  <si>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</si>
  <si>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</si>
  <si>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</si>
  <si>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</si>
  <si>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</si>
  <si>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</si>
  <si>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</si>
  <si>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</si>
  <si>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</si>
  <si>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</si>
  <si>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</si>
  <si>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</si>
  <si>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</si>
  <si>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</si>
  <si>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</si>
  <si>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</si>
  <si>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</si>
  <si>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</si>
  <si>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</si>
  <si>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</si>
  <si>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</si>
  <si>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</si>
  <si>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</si>
  <si>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</si>
  <si>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</si>
  <si>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</si>
  <si>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</si>
  <si>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</si>
  <si>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</si>
  <si>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</si>
  <si>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</si>
  <si>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</si>
  <si>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</si>
  <si>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</si>
  <si>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</si>
  <si>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</si>
  <si>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</si>
  <si>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</si>
  <si>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</si>
  <si>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</si>
  <si>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</si>
  <si>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</si>
  <si>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</si>
  <si>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</si>
  <si>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</si>
  <si>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</si>
  <si>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</si>
  <si>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</si>
  <si>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</si>
  <si>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</si>
  <si>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</si>
  <si>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</si>
  <si>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</si>
  <si>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</si>
  <si>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</si>
  <si>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</si>
  <si>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</si>
  <si>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</si>
  <si>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</si>
  <si>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</si>
  <si>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</si>
  <si>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</si>
  <si>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</si>
  <si>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</si>
  <si>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</si>
  <si>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</si>
  <si>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</si>
  <si>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</si>
  <si>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</si>
  <si>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</si>
  <si>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</si>
  <si>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</si>
  <si>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</si>
  <si>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</si>
  <si>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</si>
  <si>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</si>
  <si>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</si>
  <si>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</si>
  <si>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</si>
  <si>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</si>
  <si>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</si>
  <si>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</si>
  <si>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</si>
  <si>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</si>
  <si>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</si>
  <si>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</si>
  <si>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</si>
  <si>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</si>
  <si>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</si>
  <si>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</si>
  <si>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</si>
  <si>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</si>
  <si>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</si>
  <si>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</si>
  <si>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</si>
  <si>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</si>
  <si>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</si>
  <si>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</si>
  <si>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</si>
  <si>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</si>
  <si>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</si>
  <si>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</si>
  <si>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</si>
  <si>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</si>
  <si>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</si>
  <si>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</si>
  <si>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</si>
  <si>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</si>
  <si>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</si>
  <si>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</si>
  <si>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</si>
  <si>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</si>
  <si>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</si>
  <si>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</si>
  <si>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</si>
  <si>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</si>
  <si>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</si>
  <si>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</si>
  <si>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</si>
  <si>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</si>
  <si>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</si>
  <si>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</si>
  <si>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</si>
  <si>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</si>
  <si>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</si>
  <si>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</si>
  <si>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</si>
  <si>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</si>
  <si>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</si>
  <si>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</si>
  <si>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</si>
  <si>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</si>
  <si>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</si>
  <si>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</si>
  <si>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</si>
  <si>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</si>
  <si>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</si>
  <si>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</si>
  <si>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</si>
  <si>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</si>
  <si>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</si>
  <si>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</si>
  <si>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</si>
  <si>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</si>
  <si>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</si>
  <si>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</si>
  <si>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</si>
  <si>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</si>
  <si>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</si>
  <si>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</si>
  <si>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</si>
  <si>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</si>
  <si>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</si>
  <si>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</si>
  <si>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</si>
  <si>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</si>
  <si>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</si>
  <si>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</si>
  <si>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</si>
  <si>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</si>
  <si>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</si>
  <si>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</si>
  <si>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</si>
  <si>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</si>
  <si>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</si>
  <si>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</si>
  <si>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</si>
  <si>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</si>
  <si>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</si>
  <si>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</si>
  <si>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</si>
  <si>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</si>
  <si>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</si>
  <si>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</si>
  <si>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</si>
  <si>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</si>
  <si>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</si>
  <si>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</si>
  <si>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</si>
  <si>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</si>
  <si>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</si>
  <si>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</si>
  <si>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</si>
  <si>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</si>
  <si>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</si>
  <si>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</si>
  <si>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</si>
  <si>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</si>
  <si>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</si>
  <si>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</si>
  <si>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</si>
  <si>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</si>
  <si>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</si>
  <si>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</si>
  <si>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</si>
  <si>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</si>
  <si>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</si>
  <si>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</si>
  <si>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</si>
  <si>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</si>
  <si>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</si>
  <si>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</si>
  <si>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</si>
  <si>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</si>
  <si>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</si>
  <si>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</si>
  <si>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</si>
  <si>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</si>
  <si>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</si>
  <si>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</si>
  <si>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</si>
  <si>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</si>
  <si>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</si>
  <si>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</si>
  <si>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</si>
  <si>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</si>
  <si>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</si>
  <si>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</si>
  <si>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</si>
  <si>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</si>
  <si>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</si>
  <si>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</si>
  <si>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</si>
  <si>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</si>
  <si>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</si>
  <si>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</si>
  <si>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</si>
  <si>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</si>
  <si>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</si>
  <si>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</si>
  <si>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</si>
  <si>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</si>
  <si>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</si>
  <si>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</si>
  <si>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</si>
  <si>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</si>
  <si>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</si>
  <si>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</si>
  <si>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</si>
  <si>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</si>
  <si>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</si>
  <si>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</si>
  <si>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</si>
  <si>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</si>
  <si>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</si>
  <si>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</si>
  <si>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</si>
  <si>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</si>
  <si>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</si>
  <si>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</si>
  <si>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</si>
  <si>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</si>
  <si>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</si>
  <si>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</si>
  <si>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</si>
  <si>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</si>
  <si>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</si>
  <si>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</si>
  <si>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</si>
  <si>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</si>
  <si>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</si>
  <si>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</si>
  <si>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</si>
  <si>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</si>
  <si>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</si>
  <si>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</si>
  <si>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</si>
  <si>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</si>
  <si>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</si>
  <si>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</si>
  <si>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</si>
  <si>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</si>
  <si>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</si>
  <si>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</si>
  <si>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</si>
  <si>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</si>
  <si>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</si>
  <si>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</si>
  <si>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</si>
  <si>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</si>
  <si>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</si>
  <si>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</si>
  <si>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</si>
  <si>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</si>
  <si>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</si>
  <si>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</si>
  <si>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</si>
  <si>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</si>
  <si>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</si>
  <si>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</si>
  <si>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</si>
  <si>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</si>
  <si>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</si>
  <si>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</si>
  <si>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</si>
  <si>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</si>
  <si>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</si>
  <si>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</si>
  <si>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</si>
  <si>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</si>
  <si>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</si>
  <si>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</si>
  <si>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</si>
  <si>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</si>
  <si>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</si>
  <si>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</si>
  <si>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</si>
  <si>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</si>
  <si>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</si>
  <si>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</si>
  <si>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</si>
  <si>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</si>
  <si>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</si>
  <si>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</si>
  <si>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</si>
  <si>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</si>
  <si>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</si>
  <si>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</si>
  <si>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</si>
  <si>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</si>
  <si>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</si>
  <si>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</si>
  <si>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</si>
  <si>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</si>
  <si>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</si>
  <si>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</si>
  <si>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</si>
  <si>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</si>
  <si>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</si>
  <si>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</si>
  <si>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</si>
  <si>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</si>
  <si>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</si>
  <si>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</si>
  <si>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</si>
  <si>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</si>
  <si>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</si>
  <si>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</si>
  <si>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</si>
  <si>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</si>
  <si>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</si>
  <si>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</si>
  <si>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</si>
  <si>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</si>
  <si>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</si>
  <si>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</si>
  <si>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</si>
  <si>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</si>
  <si>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</si>
  <si>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</si>
  <si>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</si>
  <si>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</si>
  <si>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</si>
  <si>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</si>
  <si>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</si>
  <si>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</si>
  <si>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</si>
  <si>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</si>
  <si>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</si>
  <si>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</si>
  <si>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</si>
  <si>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</si>
  <si>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</si>
  <si>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</si>
  <si>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</si>
  <si>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</si>
  <si>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</si>
  <si>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</si>
  <si>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</si>
  <si>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</si>
  <si>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</si>
  <si>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</si>
  <si>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</si>
  <si>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</si>
  <si>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</si>
  <si>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</si>
  <si>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</si>
  <si>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</si>
  <si>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</si>
  <si>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</si>
  <si>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</si>
  <si>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</si>
  <si>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</si>
  <si>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</si>
  <si>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</si>
  <si>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</si>
  <si>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</si>
  <si>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</si>
  <si>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</si>
  <si>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</si>
  <si>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</si>
  <si>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</si>
  <si>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</si>
  <si>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</si>
  <si>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</si>
  <si>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</si>
  <si>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</si>
  <si>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</si>
  <si>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</si>
  <si>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</si>
  <si>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</si>
  <si>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</si>
  <si>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</si>
  <si>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</si>
  <si>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</si>
  <si>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</si>
  <si>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</si>
  <si>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</si>
  <si>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</si>
  <si>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</si>
  <si>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</si>
  <si>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</si>
  <si>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</si>
  <si>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</si>
  <si>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</si>
  <si>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</si>
  <si>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</si>
  <si>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</si>
  <si>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</si>
  <si>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</si>
  <si>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</si>
  <si>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</si>
  <si>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</si>
  <si>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</si>
  <si>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</si>
  <si>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</si>
  <si>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</si>
  <si>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</si>
  <si>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</si>
  <si>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</si>
  <si>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</si>
  <si>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</si>
  <si>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</si>
  <si>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</si>
  <si>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</si>
  <si>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</si>
  <si>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</si>
  <si>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</si>
  <si>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</si>
  <si>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</si>
  <si>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</si>
  <si>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</si>
  <si>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</si>
  <si>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</si>
  <si>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</si>
  <si>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</si>
  <si>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</si>
  <si>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</si>
  <si>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</si>
  <si>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</si>
  <si>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</si>
  <si>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</si>
  <si>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</si>
  <si>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</si>
  <si>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</si>
  <si>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</si>
  <si>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</si>
  <si>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</si>
  <si>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</si>
  <si>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</si>
  <si>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</si>
  <si>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</si>
  <si>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</si>
  <si>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</si>
  <si>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</si>
  <si>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</si>
  <si>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</si>
  <si>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</si>
  <si>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</si>
  <si>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</si>
  <si>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</si>
  <si>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</si>
  <si>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</si>
  <si>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</si>
  <si>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</si>
  <si>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</si>
  <si>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</si>
  <si>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</si>
  <si>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</si>
  <si>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</si>
  <si>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</si>
  <si>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</si>
  <si>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</si>
  <si>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</si>
  <si>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</si>
  <si>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</si>
  <si>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</si>
  <si>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</si>
  <si>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</si>
  <si>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</si>
  <si>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</si>
  <si>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</si>
  <si>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</si>
  <si>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</si>
  <si>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</si>
  <si>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</si>
  <si>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</si>
  <si>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</si>
  <si>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</si>
  <si>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</si>
  <si>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</si>
  <si>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</si>
  <si>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</si>
  <si>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</si>
  <si>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</si>
  <si>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</si>
  <si>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</si>
  <si>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</si>
  <si>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</si>
  <si>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</si>
  <si>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</si>
  <si>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</si>
  <si>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</si>
  <si>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</si>
  <si>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</si>
  <si>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</si>
  <si>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</si>
  <si>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</si>
  <si>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</si>
  <si>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</si>
  <si>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</si>
  <si>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</si>
  <si>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</si>
  <si>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</si>
  <si>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</si>
  <si>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</si>
  <si>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</si>
  <si>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</si>
  <si>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</si>
  <si>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</si>
  <si>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</si>
  <si>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</si>
  <si>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</si>
  <si>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</si>
  <si>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</si>
  <si>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</si>
  <si>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</si>
  <si>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</si>
  <si>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</si>
  <si>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</si>
  <si>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</si>
  <si>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</si>
  <si>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</si>
  <si>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</si>
  <si>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</si>
  <si>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</si>
  <si>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</si>
  <si>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</si>
  <si>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</si>
  <si>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</si>
  <si>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</si>
  <si>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</si>
  <si>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</si>
  <si>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</si>
  <si>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</si>
  <si>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</si>
  <si>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</si>
  <si>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</si>
  <si>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</si>
  <si>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</si>
  <si>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</si>
  <si>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</si>
  <si>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</si>
  <si>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</si>
  <si>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</si>
  <si>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</si>
  <si>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</si>
  <si>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</si>
  <si>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</si>
  <si>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</si>
  <si>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</si>
  <si>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</si>
  <si>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</si>
  <si>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</si>
  <si>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</si>
  <si>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</si>
  <si>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</si>
  <si>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</si>
  <si>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</si>
  <si>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</si>
  <si>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</si>
  <si>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</si>
  <si>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</si>
  <si>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</si>
  <si>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</si>
  <si>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</si>
  <si>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</si>
  <si>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</si>
  <si>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</si>
  <si>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</si>
  <si>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</si>
  <si>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</si>
  <si>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</si>
  <si>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</si>
  <si>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</si>
  <si>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</si>
  <si>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</si>
  <si>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</si>
  <si>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</si>
  <si>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</si>
  <si>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</si>
  <si>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</si>
  <si>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</si>
  <si>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</si>
  <si>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</si>
  <si>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</si>
  <si>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</si>
  <si>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</si>
  <si>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</si>
  <si>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</si>
  <si>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</si>
  <si>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</si>
  <si>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</si>
  <si>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</si>
  <si>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</si>
  <si>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</si>
  <si>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</si>
  <si>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</si>
  <si>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</si>
  <si>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</si>
  <si>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</si>
  <si>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</si>
  <si>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</si>
  <si>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</si>
  <si>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</si>
  <si>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</si>
  <si>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</si>
  <si>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</si>
  <si>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</si>
  <si>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</si>
  <si>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</si>
  <si>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</si>
  <si>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</si>
  <si>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</si>
  <si>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</si>
  <si>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</si>
  <si>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</si>
  <si>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</si>
  <si>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</si>
  <si>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</si>
  <si>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</si>
  <si>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</si>
  <si>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</si>
  <si>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</si>
  <si>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</si>
  <si>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</si>
  <si>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</si>
  <si>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</si>
  <si>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</si>
  <si>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</si>
  <si>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</si>
  <si>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</si>
  <si>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</si>
  <si>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</si>
  <si>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</si>
  <si>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</si>
  <si>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</si>
  <si>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</si>
  <si>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</si>
  <si>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</si>
  <si>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</si>
  <si>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</si>
  <si>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</si>
  <si>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</si>
  <si>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</si>
  <si>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</si>
  <si>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</si>
  <si>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</si>
  <si>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</si>
  <si>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</si>
  <si>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</si>
  <si>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</si>
  <si>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</si>
  <si>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</si>
  <si>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</si>
  <si>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</si>
  <si>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</si>
  <si>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</si>
  <si>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</si>
  <si>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</si>
  <si>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</si>
  <si>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</si>
  <si>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</si>
  <si>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</si>
  <si>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</si>
  <si>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</si>
  <si>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</si>
  <si>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</si>
  <si>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</si>
  <si>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</si>
  <si>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</si>
  <si>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</si>
  <si>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</si>
  <si>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</si>
  <si>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</si>
  <si>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</si>
  <si>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</si>
  <si>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</si>
  <si>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</si>
  <si>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</si>
  <si>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</si>
  <si>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</si>
  <si>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</si>
  <si>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</si>
  <si>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</si>
  <si>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</si>
  <si>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</si>
  <si>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</si>
  <si>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</si>
  <si>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</si>
  <si>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</si>
  <si>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</si>
  <si>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</si>
  <si>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</si>
  <si>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</si>
  <si>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</si>
  <si>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</si>
  <si>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</si>
  <si>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</si>
  <si>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</si>
  <si>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</si>
  <si>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</si>
  <si>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</si>
  <si>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</si>
  <si>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</si>
  <si>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</si>
  <si>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</si>
  <si>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</si>
  <si>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</si>
  <si>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</si>
  <si>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</si>
  <si>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</si>
  <si>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</si>
  <si>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</si>
  <si>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</si>
  <si>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</si>
  <si>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</si>
  <si>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</si>
  <si>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</si>
  <si>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</si>
  <si>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</si>
  <si>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</si>
  <si>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</si>
  <si>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</si>
  <si>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</si>
  <si>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</si>
  <si>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</si>
  <si>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</si>
  <si>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</si>
  <si>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</si>
  <si>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</si>
  <si>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</si>
  <si>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</si>
  <si>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</si>
  <si>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</si>
  <si>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</si>
  <si>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</si>
  <si>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</si>
  <si>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</si>
  <si>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</si>
  <si>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</si>
  <si>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</si>
  <si>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</si>
  <si>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</si>
  <si>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</si>
  <si>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</si>
  <si>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</si>
  <si>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</si>
  <si>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</si>
  <si>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</si>
  <si>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</si>
  <si>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</si>
  <si>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</si>
  <si>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</si>
  <si>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</si>
  <si>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</si>
  <si>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</si>
  <si>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</si>
  <si>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</si>
  <si>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</si>
  <si>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</si>
  <si>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</si>
  <si>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</si>
  <si>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</si>
  <si>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</si>
  <si>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</si>
  <si>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</si>
  <si>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</si>
  <si>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</si>
  <si>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</si>
  <si>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</si>
  <si>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</si>
  <si>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</si>
  <si>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</si>
  <si>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</si>
  <si>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</si>
  <si>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</si>
  <si>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</si>
  <si>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</si>
  <si>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</si>
  <si>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</si>
  <si>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</si>
  <si>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</si>
  <si>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</si>
  <si>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</si>
  <si>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</si>
  <si>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</si>
  <si>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</si>
  <si>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</si>
  <si>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</si>
  <si>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</si>
  <si>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</si>
  <si>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</si>
  <si>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</si>
  <si>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</si>
  <si>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</si>
  <si>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</si>
  <si>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</si>
  <si>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</si>
  <si>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</si>
  <si>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</si>
  <si>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</si>
  <si>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</si>
  <si>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</si>
  <si>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</si>
  <si>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</si>
  <si>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</si>
  <si>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</si>
  <si>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</si>
  <si>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</si>
  <si>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</si>
  <si>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</si>
  <si>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</si>
  <si>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</si>
  <si>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</si>
  <si>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</si>
  <si>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</si>
  <si>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</si>
  <si>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</si>
  <si>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</si>
  <si>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</si>
  <si>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</si>
  <si>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</si>
  <si>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</si>
  <si>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</si>
  <si>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</si>
  <si>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</si>
  <si>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</si>
  <si>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</si>
  <si>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</si>
  <si>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</si>
  <si>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</si>
  <si>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</si>
  <si>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</si>
  <si>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</si>
  <si>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</si>
  <si>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</si>
  <si>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</si>
  <si>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</si>
  <si>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</si>
  <si>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</si>
  <si>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</si>
  <si>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</si>
  <si>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</si>
  <si>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</si>
  <si>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</si>
  <si>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</si>
  <si>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</si>
  <si>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</si>
  <si>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</si>
  <si>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</si>
  <si>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</si>
  <si>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</si>
  <si>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</si>
  <si>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</si>
  <si>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</si>
  <si>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</si>
  <si>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</si>
  <si>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</si>
  <si>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</si>
  <si>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</si>
  <si>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</si>
  <si>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</si>
  <si>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</si>
  <si>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</si>
  <si>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</si>
  <si>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</si>
  <si>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</si>
  <si>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</si>
  <si>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</si>
  <si>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</si>
  <si>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</si>
  <si>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</si>
  <si>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</si>
  <si>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</si>
  <si>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</si>
  <si>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</si>
  <si>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</si>
  <si>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</si>
  <si>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</si>
  <si>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</si>
  <si>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</si>
  <si>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</si>
  <si>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</si>
  <si>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</si>
  <si>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</si>
  <si>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</si>
  <si>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</si>
  <si>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</si>
  <si>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</si>
  <si>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</si>
  <si>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</si>
  <si>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</si>
  <si>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</si>
  <si>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</si>
  <si>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</si>
  <si>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</si>
  <si>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</si>
  <si>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</si>
  <si>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</si>
  <si>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</si>
  <si>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</si>
  <si>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</si>
  <si>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</si>
  <si>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</si>
  <si>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</si>
  <si>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</si>
  <si>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</si>
  <si>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</si>
  <si>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</si>
  <si>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</si>
  <si>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</si>
  <si>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</si>
  <si>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</si>
  <si>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</si>
  <si>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</si>
  <si>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</si>
  <si>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</si>
  <si>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</si>
  <si>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</si>
  <si>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</si>
  <si>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</si>
  <si>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</si>
  <si>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</si>
  <si>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</si>
  <si>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</si>
  <si>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</si>
  <si>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</si>
  <si>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</si>
  <si>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</si>
  <si>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</si>
  <si>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</si>
  <si>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</si>
  <si>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</si>
  <si>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</si>
  <si>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</si>
  <si>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</si>
  <si>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</si>
  <si>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</si>
  <si>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</si>
  <si>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</si>
  <si>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</si>
  <si>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</si>
  <si>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</si>
  <si>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</si>
  <si>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</si>
  <si>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</si>
  <si>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</si>
  <si>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</si>
  <si>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</si>
  <si>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</si>
  <si>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</si>
  <si>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</si>
  <si>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</si>
  <si>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</si>
  <si>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</si>
  <si>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</si>
  <si>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</si>
  <si>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</si>
  <si>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</si>
  <si>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</si>
  <si>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</si>
  <si>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</si>
  <si>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</si>
  <si>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</si>
  <si>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</si>
  <si>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</si>
  <si>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</si>
  <si>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</si>
  <si>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</si>
  <si>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</si>
  <si>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</si>
  <si>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</si>
  <si>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</si>
  <si>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</si>
  <si>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</si>
  <si>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</si>
  <si>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</si>
  <si>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</si>
  <si>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</si>
  <si>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</si>
  <si>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</si>
  <si>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</si>
  <si>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</si>
  <si>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</si>
  <si>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</si>
  <si>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</si>
  <si>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</si>
  <si>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</si>
  <si>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</si>
  <si>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</si>
  <si>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</si>
  <si>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</si>
  <si>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</si>
  <si>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</si>
  <si>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</si>
  <si>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</si>
  <si>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</si>
  <si>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</si>
  <si>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</si>
  <si>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</si>
  <si>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</si>
  <si>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</si>
  <si>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</si>
  <si>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</si>
  <si>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</si>
  <si>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</si>
  <si>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</si>
  <si>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</si>
  <si>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</si>
  <si>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</si>
  <si>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</si>
  <si>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</si>
  <si>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</si>
  <si>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</si>
  <si>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</si>
  <si>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</si>
  <si>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</si>
  <si>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</si>
  <si>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</si>
  <si>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</si>
  <si>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</si>
  <si>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</si>
  <si>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</si>
  <si>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</si>
  <si>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</si>
  <si>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</si>
  <si>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</si>
  <si>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</si>
  <si>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</si>
  <si>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</si>
  <si>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</si>
  <si>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</si>
  <si>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</si>
  <si>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</si>
  <si>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</si>
  <si>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</si>
  <si>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</si>
  <si>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</si>
  <si>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</si>
  <si>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</si>
  <si>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</si>
  <si>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</si>
  <si>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</si>
  <si>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</si>
  <si>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</si>
  <si>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</si>
  <si>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</si>
  <si>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</si>
  <si>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</si>
  <si>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</si>
  <si>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</si>
  <si>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</si>
  <si>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</si>
  <si>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</si>
  <si>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</si>
  <si>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</si>
  <si>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</si>
  <si>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</si>
  <si>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</si>
  <si>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</si>
  <si>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</si>
  <si>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</si>
  <si>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</si>
  <si>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</si>
  <si>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</si>
  <si>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</si>
  <si>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</si>
  <si>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</si>
  <si>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</si>
  <si>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</si>
  <si>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</si>
  <si>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</si>
  <si>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</si>
  <si>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</si>
  <si>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</si>
  <si>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</si>
  <si>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</si>
  <si>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</si>
  <si>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</si>
  <si>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</si>
  <si>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</si>
  <si>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</si>
  <si>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</si>
  <si>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</si>
  <si>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</si>
  <si>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</si>
  <si>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</si>
  <si>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</si>
  <si>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</si>
  <si>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</si>
  <si>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</si>
  <si>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</si>
  <si>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</si>
  <si>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</si>
  <si>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</si>
  <si>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</si>
  <si>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</si>
  <si>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</si>
  <si>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</si>
  <si>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</si>
  <si>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</si>
  <si>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</si>
  <si>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</si>
  <si>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</si>
  <si>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</si>
  <si>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</si>
  <si>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</si>
  <si>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</si>
  <si>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</si>
  <si>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</si>
  <si>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</si>
  <si>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</si>
  <si>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</si>
  <si>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</si>
  <si>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</si>
  <si>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</si>
  <si>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</si>
  <si>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</si>
  <si>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</si>
  <si>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</si>
  <si>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</si>
  <si>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</si>
  <si>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</si>
  <si>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</si>
  <si>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</si>
  <si>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</si>
  <si>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</si>
  <si>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</si>
  <si>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</si>
  <si>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</si>
  <si>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</si>
  <si>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</si>
  <si>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</si>
  <si>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</si>
  <si>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</si>
  <si>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</si>
  <si>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</si>
  <si>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</si>
  <si>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</si>
  <si>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</si>
  <si>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</si>
  <si>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</si>
  <si>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</si>
  <si>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</si>
  <si>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</si>
  <si>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</si>
  <si>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</si>
  <si>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</si>
  <si>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</si>
  <si>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</si>
  <si>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</si>
  <si>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</si>
  <si>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</si>
  <si>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</si>
  <si>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</si>
  <si>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</si>
  <si>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</si>
  <si>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</si>
  <si>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</si>
  <si>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</si>
  <si>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</si>
  <si>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</si>
  <si>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</si>
  <si>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</si>
  <si>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</si>
  <si>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</si>
  <si>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</si>
  <si>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</si>
  <si>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</si>
  <si>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</si>
  <si>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</si>
  <si>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</si>
  <si>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</si>
  <si>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</si>
  <si>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</si>
  <si>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</si>
  <si>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</si>
  <si>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</si>
  <si>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</si>
  <si>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</si>
  <si>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</si>
  <si>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</si>
  <si>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</si>
  <si>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</si>
  <si>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</si>
  <si>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</si>
  <si>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</si>
  <si>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</si>
  <si>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</si>
  <si>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</si>
  <si>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</si>
  <si>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</si>
  <si>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</si>
  <si>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</si>
  <si>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</si>
  <si>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</si>
  <si>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</si>
  <si>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</si>
  <si>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</si>
  <si>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</si>
  <si>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</si>
  <si>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</si>
  <si>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</si>
  <si>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</si>
  <si>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</si>
  <si>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</si>
  <si>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</si>
  <si>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</si>
  <si>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</si>
  <si>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</si>
  <si>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</si>
  <si>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</si>
  <si>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</si>
  <si>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</si>
  <si>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</si>
  <si>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</si>
  <si>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</si>
  <si>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</si>
  <si>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</si>
  <si>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</si>
  <si>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</si>
  <si>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</si>
  <si>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</si>
  <si>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</si>
  <si>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</si>
  <si>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</si>
  <si>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</si>
  <si>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</si>
  <si>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</si>
  <si>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</si>
  <si>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</si>
  <si>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</si>
  <si>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</si>
  <si>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</si>
  <si>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</si>
  <si>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</si>
  <si>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</si>
  <si>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</si>
  <si>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</si>
  <si>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</si>
  <si>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</si>
  <si>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</si>
  <si>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</si>
  <si>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</si>
  <si>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</si>
  <si>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</si>
  <si>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</si>
  <si>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</si>
  <si>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</si>
  <si>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</si>
  <si>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</si>
  <si>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</si>
  <si>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</si>
  <si>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</si>
  <si>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</si>
  <si>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</si>
  <si>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</si>
  <si>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</si>
  <si>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</si>
  <si>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</si>
  <si>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</si>
  <si>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</si>
  <si>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</si>
  <si>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</si>
  <si>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</si>
  <si>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</si>
  <si>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</si>
  <si>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</si>
  <si>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</si>
  <si>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</si>
  <si>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</si>
  <si>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</si>
  <si>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</si>
  <si>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</si>
  <si>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</si>
  <si>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</si>
  <si>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</si>
  <si>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</si>
  <si>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</si>
  <si>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</si>
  <si>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</si>
  <si>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</si>
  <si>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</si>
  <si>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</si>
  <si>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</si>
  <si>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</si>
  <si>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</si>
  <si>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</si>
  <si>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</si>
  <si>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</si>
  <si>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</si>
  <si>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</si>
  <si>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</si>
  <si>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</si>
  <si>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</si>
  <si>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</si>
  <si>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</si>
  <si>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</si>
  <si>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</si>
  <si>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</si>
  <si>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</si>
  <si>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</si>
  <si>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</si>
  <si>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</si>
  <si>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</si>
  <si>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</si>
  <si>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</si>
  <si>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</si>
  <si>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</si>
  <si>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</si>
  <si>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</si>
  <si>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</si>
  <si>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</si>
  <si>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</si>
  <si>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</si>
  <si>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</si>
  <si>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</si>
  <si>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</si>
  <si>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</si>
  <si>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</si>
  <si>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</si>
  <si>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</si>
  <si>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</si>
  <si>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</si>
  <si>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</si>
  <si>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</si>
  <si>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</si>
  <si>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</si>
  <si>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</si>
  <si>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</si>
  <si>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</si>
  <si>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</si>
  <si>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</si>
  <si>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</si>
  <si>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</si>
  <si>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</si>
  <si>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</si>
  <si>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</si>
  <si>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</si>
  <si>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</si>
  <si>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</si>
  <si>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</si>
  <si>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</si>
  <si>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</si>
  <si>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</si>
  <si>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</si>
  <si>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</si>
  <si>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</si>
  <si>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</si>
  <si>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</si>
  <si>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</si>
  <si>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</si>
  <si>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</si>
  <si>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</si>
  <si>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</si>
  <si>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</si>
  <si>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</si>
  <si>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</si>
  <si>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</si>
  <si>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</si>
  <si>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</si>
  <si>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</si>
  <si>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</si>
  <si>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</si>
  <si>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</si>
  <si>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</si>
  <si>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</si>
  <si>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</si>
  <si>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</si>
  <si>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</si>
  <si>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</si>
  <si>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</si>
  <si>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</si>
  <si>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</si>
  <si>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</si>
  <si>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</si>
  <si>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</si>
  <si>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</si>
  <si>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</si>
  <si>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</si>
  <si>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</si>
  <si>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</si>
  <si>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</si>
  <si>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</si>
  <si>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</si>
  <si>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</si>
  <si>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</si>
  <si>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</si>
  <si>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</si>
  <si>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</si>
  <si>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</si>
  <si>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</si>
  <si>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</si>
  <si>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</si>
  <si>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</si>
  <si>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</si>
  <si>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</si>
  <si>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</si>
  <si>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</si>
  <si>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</si>
  <si>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</si>
  <si>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</si>
  <si>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</si>
  <si>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</si>
  <si>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</si>
  <si>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</si>
  <si>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</si>
  <si>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</si>
  <si>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</si>
  <si>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</si>
  <si>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</si>
  <si>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</si>
  <si>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</si>
  <si>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</si>
  <si>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</si>
  <si>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</si>
  <si>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</si>
  <si>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</si>
  <si>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</si>
  <si>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</si>
  <si>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</si>
  <si>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</si>
  <si>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</si>
  <si>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</si>
  <si>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</si>
  <si>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</si>
  <si>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</si>
  <si>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</si>
  <si>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</si>
  <si>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</si>
  <si>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</si>
  <si>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</si>
  <si>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</si>
  <si>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</si>
  <si>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</si>
  <si>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</si>
  <si>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</si>
  <si>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</si>
  <si>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</si>
  <si>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</si>
  <si>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</si>
  <si>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</si>
  <si>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</si>
  <si>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</si>
  <si>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</si>
  <si>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</si>
  <si>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</si>
  <si>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</si>
  <si>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</si>
  <si>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</si>
  <si>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</si>
  <si>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</si>
  <si>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</si>
  <si>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</si>
  <si>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</si>
  <si>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</si>
  <si>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</si>
  <si>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</si>
  <si>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</si>
  <si>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</si>
  <si>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</si>
  <si>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</si>
  <si>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</si>
  <si>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</si>
  <si>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</si>
  <si>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</si>
  <si>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</si>
  <si>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</si>
  <si>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</si>
  <si>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</si>
  <si>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</si>
  <si>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</si>
  <si>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</si>
  <si>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</si>
  <si>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</si>
  <si>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</si>
  <si>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</si>
  <si>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</si>
  <si>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</si>
  <si>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</si>
  <si>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</si>
  <si>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</si>
  <si>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</si>
  <si>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</si>
  <si>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</si>
  <si>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</si>
  <si>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</si>
  <si>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</si>
  <si>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</si>
  <si>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</si>
  <si>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</si>
  <si>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</si>
  <si>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</si>
  <si>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</si>
  <si>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</si>
  <si>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</si>
  <si>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</si>
  <si>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</si>
  <si>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</si>
  <si>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</si>
  <si>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</si>
  <si>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</si>
  <si>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</si>
  <si>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</si>
  <si>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</si>
  <si>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</si>
  <si>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</si>
  <si>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</si>
  <si>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</si>
  <si>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</si>
  <si>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</si>
  <si>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</si>
  <si>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</si>
  <si>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</si>
  <si>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</si>
  <si>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</si>
  <si>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</si>
  <si>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</si>
  <si>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</si>
  <si>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</si>
  <si>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</si>
  <si>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</si>
  <si>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</si>
  <si>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</si>
  <si>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</si>
  <si>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</si>
  <si>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</si>
  <si>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</si>
  <si>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</si>
  <si>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</si>
  <si>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</si>
  <si>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</si>
  <si>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</si>
  <si>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</si>
  <si>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</si>
  <si>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</si>
  <si>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</si>
  <si>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</si>
  <si>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</si>
  <si>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</si>
  <si>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</si>
  <si>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</si>
  <si>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</si>
  <si>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</si>
  <si>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</si>
  <si>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</si>
  <si>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</si>
  <si>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</si>
  <si>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</si>
  <si>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</si>
  <si>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</si>
  <si>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</si>
  <si>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</si>
  <si>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</si>
  <si>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</si>
  <si>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</si>
  <si>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</si>
  <si>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</si>
  <si>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</si>
  <si>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</si>
  <si>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</si>
  <si>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</si>
  <si>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</si>
  <si>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</si>
  <si>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</si>
  <si>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</si>
  <si>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</si>
  <si>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</si>
  <si>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</si>
  <si>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</si>
  <si>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</si>
  <si>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</si>
  <si>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</si>
  <si>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</si>
  <si>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</si>
  <si>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</si>
  <si>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</si>
  <si>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</si>
  <si>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</si>
  <si>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</si>
  <si>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</si>
  <si>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</si>
  <si>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</si>
  <si>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</si>
  <si>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</si>
  <si>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</si>
  <si>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</si>
  <si>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</si>
  <si>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</si>
  <si>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</si>
  <si>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</si>
  <si>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</si>
  <si>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</si>
  <si>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</si>
  <si>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</si>
  <si>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</si>
  <si>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</si>
  <si>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</si>
  <si>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</si>
  <si>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</si>
  <si>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</si>
  <si>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</si>
  <si>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</si>
  <si>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</si>
  <si>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</si>
  <si>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</si>
  <si>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</si>
  <si>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</si>
  <si>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</si>
  <si>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</si>
  <si>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</si>
  <si>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</si>
  <si>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</si>
  <si>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</si>
  <si>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</si>
  <si>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</si>
  <si>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</si>
  <si>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</si>
  <si>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</si>
  <si>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</si>
  <si>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</si>
  <si>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</si>
  <si>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</si>
  <si>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</si>
  <si>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</si>
  <si>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</si>
  <si>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</si>
  <si>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</si>
  <si>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</si>
  <si>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</si>
  <si>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</si>
  <si>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</si>
  <si>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</si>
  <si>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</si>
  <si>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</si>
  <si>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</si>
  <si>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</si>
  <si>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</si>
  <si>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</si>
  <si>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</si>
  <si>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</si>
  <si>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</si>
  <si>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</si>
  <si>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</si>
  <si>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</si>
  <si>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</si>
  <si>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</si>
  <si>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</si>
  <si>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</si>
  <si>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</si>
  <si>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</si>
  <si>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</si>
  <si>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</si>
  <si>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</si>
  <si>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</si>
  <si>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</si>
  <si>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</si>
  <si>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</si>
  <si>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</si>
  <si>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</si>
  <si>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</si>
  <si>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</si>
  <si>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</si>
  <si>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</si>
  <si>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</si>
  <si>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</si>
  <si>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</si>
  <si>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</si>
  <si>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</si>
  <si>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</si>
  <si>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</si>
  <si>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</si>
  <si>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</si>
  <si>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</si>
  <si>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</si>
  <si>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</si>
  <si>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</si>
  <si>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</si>
  <si>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</si>
  <si>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</si>
  <si>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</si>
  <si>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</si>
  <si>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</si>
  <si>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</si>
  <si>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</si>
  <si>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</si>
  <si>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</si>
  <si>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</si>
  <si>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</si>
  <si>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</si>
  <si>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</si>
  <si>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</si>
  <si>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</si>
  <si>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</si>
  <si>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</si>
  <si>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</si>
  <si>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</si>
  <si>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</si>
  <si>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</si>
  <si>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</si>
  <si>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</si>
  <si>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</si>
  <si>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</si>
  <si>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</si>
  <si>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</si>
  <si>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</si>
  <si>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</si>
  <si>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</si>
  <si>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</si>
  <si>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</si>
  <si>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</si>
  <si>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</si>
  <si>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</si>
  <si>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</si>
  <si>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</si>
  <si>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</si>
  <si>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</si>
  <si>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</si>
  <si>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</si>
  <si>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</si>
  <si>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</si>
  <si>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</si>
  <si>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</si>
  <si>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</si>
  <si>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</si>
  <si>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</si>
  <si>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</si>
  <si>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</si>
  <si>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</si>
  <si>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</si>
  <si>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</si>
  <si>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</si>
  <si>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</si>
  <si>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</si>
  <si>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</si>
  <si>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</si>
  <si>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</si>
  <si>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</si>
  <si>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</si>
  <si>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</si>
  <si>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</si>
  <si>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</si>
  <si>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</si>
  <si>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</si>
  <si>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</si>
  <si>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</si>
  <si>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</si>
  <si>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</si>
  <si>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</si>
  <si>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</si>
  <si>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</si>
  <si>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</si>
  <si>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</si>
  <si>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</si>
  <si>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</si>
  <si>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</si>
  <si>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</si>
  <si>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</si>
  <si>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</si>
  <si>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</si>
  <si>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</si>
  <si>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</si>
  <si>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</si>
  <si>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</si>
  <si>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</si>
  <si>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</si>
  <si>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</si>
  <si>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</si>
  <si>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</si>
  <si>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</si>
  <si>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</si>
  <si>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</si>
  <si>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</si>
  <si>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</si>
  <si>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</si>
  <si>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</si>
  <si>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</si>
  <si>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</si>
  <si>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</si>
  <si>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</si>
  <si>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</si>
  <si>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</si>
  <si>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</si>
  <si>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</si>
  <si>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</si>
  <si>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</si>
  <si>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</si>
  <si>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</si>
  <si>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</si>
  <si>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</si>
  <si>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</si>
  <si>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</si>
  <si>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</si>
  <si>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</si>
  <si>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</si>
  <si>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</si>
  <si>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</si>
  <si>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</si>
  <si>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</si>
  <si>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</si>
  <si>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</si>
  <si>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</si>
  <si>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</si>
  <si>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</si>
  <si>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</si>
  <si>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</si>
  <si>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</si>
  <si>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</si>
  <si>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</si>
  <si>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</si>
  <si>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</si>
  <si>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</si>
  <si>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</si>
  <si>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</si>
  <si>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</si>
  <si>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</si>
  <si>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</si>
  <si>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</si>
  <si>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</si>
  <si>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</si>
  <si>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</si>
  <si>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</si>
  <si>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</si>
  <si>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</si>
  <si>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</si>
  <si>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</si>
  <si>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</si>
  <si>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</si>
  <si>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</si>
  <si>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</si>
  <si>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</si>
  <si>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</si>
  <si>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</si>
  <si>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</si>
  <si>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</si>
  <si>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</si>
  <si>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</si>
  <si>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</si>
  <si>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</si>
  <si>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</si>
  <si>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</si>
  <si>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</si>
  <si>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</si>
  <si>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</si>
  <si>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</si>
  <si>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</si>
  <si>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</si>
  <si>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</si>
  <si>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</si>
  <si>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</si>
  <si>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</si>
  <si>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</si>
  <si>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</si>
  <si>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</si>
  <si>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</si>
  <si>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</si>
  <si>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</si>
  <si>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</si>
  <si>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</si>
  <si>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</si>
  <si>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</si>
  <si>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</si>
  <si>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</si>
  <si>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</si>
  <si>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</si>
  <si>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</si>
  <si>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</si>
  <si>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</si>
  <si>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</si>
  <si>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</si>
  <si>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</si>
  <si>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</si>
  <si>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</si>
  <si>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</si>
  <si>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</si>
  <si>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</si>
  <si>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</si>
  <si>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</si>
  <si>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</si>
  <si>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</si>
  <si>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</si>
  <si>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</si>
  <si>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</si>
  <si>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</si>
  <si>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</si>
  <si>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</si>
  <si>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</si>
  <si>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</si>
  <si>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</si>
  <si>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</si>
  <si>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</si>
  <si>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</si>
  <si>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</si>
  <si>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</si>
  <si>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</si>
  <si>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</si>
  <si>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</si>
  <si>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</si>
  <si>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</si>
  <si>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</si>
  <si>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</si>
  <si>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</si>
  <si>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</si>
  <si>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</si>
  <si>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</si>
  <si>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</si>
  <si>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</si>
  <si>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</si>
  <si>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</si>
  <si>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</si>
  <si>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</si>
  <si>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</si>
  <si>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</si>
  <si>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</si>
  <si>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</si>
  <si>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</si>
  <si>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</si>
  <si>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</si>
  <si>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</si>
  <si>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</si>
  <si>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</si>
  <si>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</si>
  <si>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</si>
  <si>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</si>
  <si>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</si>
  <si>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</si>
  <si>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</si>
  <si>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</si>
  <si>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</si>
  <si>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</si>
  <si>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</si>
  <si>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</si>
  <si>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</si>
  <si>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</si>
  <si>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</si>
  <si>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</si>
  <si>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</si>
  <si>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</si>
  <si>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</si>
  <si>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</si>
  <si>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</si>
  <si>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</si>
  <si>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</si>
  <si>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</si>
  <si>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</si>
  <si>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</si>
  <si>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</si>
  <si>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</si>
  <si>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</si>
  <si>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</si>
  <si>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</si>
  <si>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</si>
  <si>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</si>
  <si>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</si>
  <si>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</si>
  <si>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</si>
  <si>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</si>
  <si>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</si>
  <si>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</si>
  <si>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</si>
  <si>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</si>
  <si>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</si>
  <si>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</si>
  <si>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</si>
  <si>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</si>
  <si>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</si>
  <si>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</si>
  <si>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</si>
  <si>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</si>
  <si>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</si>
  <si>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</si>
  <si>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</si>
  <si>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</si>
  <si>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</si>
  <si>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</si>
  <si>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</si>
  <si>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</si>
  <si>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</si>
  <si>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</si>
  <si>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</si>
  <si>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</si>
  <si>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</si>
  <si>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</si>
  <si>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</si>
  <si>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</si>
  <si>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</si>
  <si>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</si>
  <si>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</si>
  <si>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</si>
  <si>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</si>
  <si>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</si>
  <si>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</si>
  <si>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</si>
  <si>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</si>
  <si>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</si>
  <si>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</si>
  <si>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</si>
  <si>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</si>
  <si>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</si>
  <si>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</si>
  <si>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</si>
  <si>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</si>
  <si>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</si>
  <si>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</si>
  <si>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</si>
  <si>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</si>
  <si>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</si>
  <si>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</si>
  <si>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</si>
  <si>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</si>
  <si>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</si>
  <si>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</si>
  <si>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</si>
  <si>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</si>
  <si>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</si>
  <si>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</si>
  <si>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</si>
  <si>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</si>
  <si>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</si>
  <si>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</si>
  <si>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</si>
  <si>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</si>
  <si>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</si>
  <si>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</si>
  <si>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</si>
  <si>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</si>
  <si>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</si>
  <si>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</si>
  <si>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</si>
  <si>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</si>
  <si>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</si>
  <si>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</si>
  <si>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</si>
  <si>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</si>
  <si>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</si>
  <si>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</si>
  <si>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</si>
  <si>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</si>
  <si>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</si>
  <si>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</si>
  <si>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</si>
  <si>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</si>
  <si>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</si>
  <si>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</si>
  <si>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</si>
  <si>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</si>
  <si>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</si>
  <si>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</si>
  <si>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</si>
  <si>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</si>
  <si>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</si>
  <si>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</si>
  <si>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</si>
  <si>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</si>
  <si>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</si>
  <si>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</si>
  <si>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</si>
  <si>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</si>
  <si>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</si>
  <si>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</si>
  <si>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</si>
  <si>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</si>
  <si>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</si>
  <si>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</si>
  <si>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</si>
  <si>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</si>
  <si>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</si>
  <si>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</si>
  <si>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</si>
  <si>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</si>
  <si>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</si>
  <si>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</si>
  <si>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</si>
  <si>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</si>
  <si>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</si>
  <si>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</si>
  <si>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</si>
  <si>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</si>
  <si>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</si>
  <si>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</si>
  <si>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</si>
  <si>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</si>
  <si>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</si>
  <si>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</si>
  <si>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</si>
  <si>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</si>
  <si>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</si>
  <si>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</si>
  <si>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</si>
  <si>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</si>
  <si>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</si>
  <si>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</si>
  <si>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</si>
  <si>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</si>
  <si>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</si>
  <si>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</si>
  <si>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</si>
  <si>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</si>
  <si>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</si>
  <si>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</si>
  <si>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</si>
  <si>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</si>
  <si>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</si>
  <si>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</si>
  <si>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</si>
  <si>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</si>
  <si>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</si>
  <si>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</si>
  <si>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</si>
  <si>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</si>
  <si>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</si>
  <si>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</si>
  <si>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</si>
  <si>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</si>
  <si>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</si>
  <si>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</si>
  <si>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</si>
  <si>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</si>
  <si>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</si>
  <si>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</si>
  <si>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</si>
  <si>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</si>
  <si>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</si>
  <si>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</si>
  <si>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</si>
  <si>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</si>
  <si>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</si>
  <si>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</si>
  <si>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</si>
  <si>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</si>
  <si>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</si>
  <si>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</si>
  <si>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</si>
  <si>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</si>
  <si>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</si>
  <si>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</si>
  <si>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</si>
  <si>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</si>
  <si>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</si>
  <si>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</si>
  <si>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</si>
  <si>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</si>
  <si>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</si>
  <si>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</si>
  <si>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</si>
  <si>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</si>
  <si>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</si>
  <si>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</si>
  <si>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</si>
  <si>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</si>
  <si>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</si>
  <si>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</si>
  <si>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</si>
  <si>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</si>
  <si>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</si>
  <si>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</si>
  <si>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</si>
  <si>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</si>
  <si>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</si>
  <si>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</si>
  <si>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</si>
  <si>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</si>
  <si>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</si>
  <si>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</si>
  <si>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</si>
  <si>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</si>
  <si>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</si>
  <si>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</si>
  <si>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</si>
  <si>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</si>
  <si>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</si>
  <si>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</si>
  <si>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</si>
  <si>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</si>
  <si>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</si>
  <si>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</si>
  <si>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</si>
  <si>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</si>
  <si>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</si>
  <si>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</si>
  <si>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</si>
  <si>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</si>
  <si>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</si>
  <si>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</si>
  <si>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</si>
  <si>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</si>
  <si>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</si>
  <si>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</si>
  <si>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</si>
  <si>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</si>
  <si>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</si>
  <si>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</si>
  <si>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</si>
  <si>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</si>
  <si>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</si>
  <si>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</si>
  <si>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</si>
  <si>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</si>
  <si>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</si>
  <si>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</si>
  <si>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</si>
  <si>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</si>
  <si>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</si>
  <si>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</si>
  <si>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</si>
  <si>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</si>
  <si>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</si>
  <si>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</si>
  <si>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</si>
  <si>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</si>
  <si>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</si>
  <si>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</si>
  <si>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</si>
  <si>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</si>
  <si>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</si>
  <si>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</si>
  <si>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</si>
  <si>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</si>
  <si>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</si>
  <si>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</si>
  <si>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</si>
  <si>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</si>
  <si>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</si>
  <si>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</si>
  <si>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</si>
  <si>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</si>
  <si>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</si>
  <si>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</si>
  <si>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</si>
  <si>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</si>
  <si>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</si>
  <si>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</si>
  <si>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</si>
  <si>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</si>
  <si>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</si>
  <si>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</si>
  <si>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</si>
  <si>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</si>
  <si>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</si>
  <si>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</si>
  <si>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</si>
  <si>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</si>
  <si>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</si>
  <si>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</si>
  <si>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</si>
  <si>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</si>
  <si>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</si>
  <si>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</si>
  <si>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</si>
  <si>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</si>
  <si>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</si>
  <si>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</si>
  <si>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</si>
  <si>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</si>
  <si>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</si>
  <si>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</si>
  <si>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</si>
  <si>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</si>
  <si>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</si>
  <si>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</si>
  <si>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</si>
  <si>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</si>
  <si>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</si>
  <si>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</si>
  <si>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</si>
  <si>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</si>
  <si>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</si>
  <si>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</si>
  <si>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</si>
  <si>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</si>
  <si>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</si>
  <si>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</si>
  <si>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</si>
  <si>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</si>
  <si>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</si>
  <si>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</si>
  <si>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</si>
  <si>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</si>
  <si>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</si>
  <si>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</si>
  <si>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</si>
  <si>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</si>
  <si>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</si>
  <si>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</si>
  <si>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</si>
  <si>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</si>
  <si>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</si>
  <si>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</si>
  <si>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</si>
  <si>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</si>
  <si>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</si>
  <si>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</si>
  <si>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</si>
  <si>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</si>
  <si>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</si>
  <si>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</si>
  <si>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</si>
  <si>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</si>
  <si>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</si>
  <si>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</si>
  <si>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</si>
  <si>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</si>
  <si>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</si>
  <si>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</si>
  <si>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</si>
  <si>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</si>
  <si>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</si>
  <si>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</si>
  <si>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</si>
  <si>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</si>
  <si>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</si>
  <si>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</si>
  <si>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</si>
  <si>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</si>
  <si>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</si>
  <si>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</si>
  <si>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</si>
  <si>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</si>
  <si>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</si>
  <si>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</si>
  <si>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</si>
  <si>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</si>
  <si>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</si>
  <si>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</si>
  <si>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</si>
  <si>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</si>
  <si>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</si>
  <si>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</si>
  <si>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</si>
  <si>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</si>
  <si>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</si>
  <si>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</si>
  <si>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</si>
  <si>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</si>
  <si>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</si>
  <si>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</si>
  <si>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</si>
  <si>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</si>
  <si>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</si>
  <si>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</si>
  <si>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</si>
  <si>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</si>
  <si>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</si>
  <si>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</si>
  <si>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</si>
  <si>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</si>
  <si>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</si>
  <si>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</si>
  <si>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</si>
  <si>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</si>
  <si>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</si>
  <si>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</si>
  <si>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</si>
  <si>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</si>
  <si>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</si>
  <si>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</si>
  <si>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</si>
  <si>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</si>
  <si>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</si>
  <si>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</si>
  <si>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</si>
  <si>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</si>
  <si>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</si>
  <si>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</si>
  <si>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</si>
  <si>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</si>
  <si>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</si>
  <si>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</si>
  <si>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</si>
  <si>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</si>
  <si>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</si>
  <si>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</si>
  <si>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</si>
  <si>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</si>
  <si>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</si>
  <si>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</si>
  <si>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</si>
  <si>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</si>
  <si>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</si>
  <si>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</si>
  <si>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</si>
  <si>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</si>
  <si>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</si>
  <si>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</si>
  <si>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</si>
  <si>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</si>
  <si>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</si>
  <si>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</si>
  <si>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</si>
  <si>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</si>
  <si>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</si>
  <si>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</si>
  <si>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</si>
  <si>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</si>
  <si>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</si>
  <si>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</si>
  <si>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</si>
  <si>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</si>
  <si>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</si>
  <si>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</si>
  <si>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</si>
  <si>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</si>
  <si>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</si>
  <si>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</si>
  <si>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</si>
  <si>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</si>
  <si>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</si>
  <si>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</si>
  <si>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</si>
  <si>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</si>
  <si>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</si>
  <si>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</si>
  <si>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</si>
  <si>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</si>
  <si>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</si>
  <si>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</si>
  <si>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</si>
  <si>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</si>
  <si>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</si>
  <si>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</si>
  <si>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</si>
  <si>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</si>
  <si>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</si>
  <si>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</si>
  <si>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</si>
  <si>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</si>
  <si>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</si>
  <si>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</si>
  <si>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</si>
  <si>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</si>
  <si>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</si>
  <si>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</si>
  <si>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</si>
  <si>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</si>
  <si>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</si>
  <si>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</si>
  <si>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</si>
  <si>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</si>
  <si>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</si>
  <si>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</si>
  <si>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</si>
  <si>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</si>
  <si>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</si>
  <si>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</si>
  <si>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</si>
  <si>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</si>
  <si>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</si>
  <si>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</si>
  <si>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</si>
  <si>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</si>
  <si>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</si>
  <si>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</si>
  <si>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</si>
  <si>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</si>
  <si>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</si>
  <si>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</si>
  <si>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</si>
  <si>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</si>
  <si>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</si>
  <si>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</si>
  <si>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</si>
  <si>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</si>
  <si>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</si>
  <si>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</si>
  <si>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</si>
  <si>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</si>
  <si>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</si>
  <si>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</si>
  <si>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</si>
  <si>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</si>
  <si>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</si>
  <si>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</si>
  <si>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</si>
  <si>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</si>
  <si>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</si>
  <si>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</si>
  <si>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</si>
  <si>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</si>
  <si>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</si>
  <si>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</si>
  <si>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</si>
  <si>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</si>
  <si>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</si>
  <si>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</si>
  <si>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</si>
  <si>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</si>
  <si>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</si>
  <si>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</si>
  <si>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</si>
  <si>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</si>
  <si>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</si>
  <si>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</si>
  <si>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</si>
  <si>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</si>
  <si>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</si>
  <si>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</si>
  <si>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</si>
  <si>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</si>
  <si>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</si>
  <si>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</si>
  <si>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</si>
  <si>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</si>
  <si>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</si>
  <si>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</si>
  <si>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</si>
  <si>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</si>
  <si>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</si>
  <si>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</si>
  <si>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</si>
  <si>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</si>
  <si>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</si>
  <si>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</si>
  <si>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</si>
  <si>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</si>
  <si>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</si>
  <si>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</si>
  <si>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</si>
  <si>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</si>
  <si>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</si>
  <si>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</si>
  <si>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</si>
  <si>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</si>
  <si>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</si>
  <si>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</si>
  <si>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</si>
  <si>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</si>
  <si>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</si>
  <si>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</si>
  <si>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</si>
  <si>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</si>
  <si>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</si>
  <si>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</si>
  <si>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</si>
  <si>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</si>
  <si>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</si>
  <si>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</si>
  <si>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</si>
  <si>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</si>
  <si>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</si>
  <si>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</si>
  <si>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</si>
  <si>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</si>
  <si>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</si>
  <si>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</si>
  <si>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</si>
  <si>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</si>
  <si>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</si>
  <si>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</si>
  <si>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</si>
  <si>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</si>
  <si>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</si>
  <si>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</si>
  <si>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</si>
  <si>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</si>
  <si>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</si>
  <si>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</si>
  <si>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</si>
  <si>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</si>
  <si>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</si>
  <si>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</si>
  <si>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</si>
  <si>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</si>
  <si>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</si>
  <si>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</si>
  <si>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</si>
  <si>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</si>
  <si>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</si>
  <si>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</si>
  <si>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</si>
  <si>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</si>
  <si>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</si>
  <si>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</si>
  <si>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</si>
  <si>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</si>
  <si>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</si>
  <si>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</si>
  <si>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</si>
  <si>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</si>
  <si>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</si>
  <si>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</si>
  <si>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</si>
  <si>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</si>
  <si>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</si>
  <si>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</si>
  <si>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</si>
  <si>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</si>
  <si>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</si>
  <si>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</si>
  <si>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</si>
  <si>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</si>
  <si>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</si>
  <si>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</si>
  <si>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</si>
  <si>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</si>
  <si>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</si>
  <si>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</si>
  <si>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</si>
  <si>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</si>
  <si>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</si>
  <si>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</si>
  <si>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</si>
  <si>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</si>
  <si>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</si>
  <si>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</si>
  <si>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</si>
  <si>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</si>
  <si>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</si>
  <si>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</si>
  <si>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</si>
  <si>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</si>
  <si>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</si>
  <si>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</si>
  <si>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</si>
  <si>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</si>
  <si>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</si>
  <si>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</si>
  <si>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</si>
  <si>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</si>
  <si>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</si>
  <si>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</si>
  <si>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</si>
  <si>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</si>
  <si>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</si>
  <si>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</si>
  <si>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</si>
  <si>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</si>
  <si>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</si>
  <si>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</si>
  <si>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</si>
  <si>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</si>
  <si>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</si>
  <si>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</si>
  <si>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</si>
  <si>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</si>
  <si>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</si>
  <si>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</si>
  <si>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</si>
  <si>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</si>
  <si>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</si>
  <si>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</si>
  <si>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</si>
  <si>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</si>
  <si>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</si>
  <si>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</si>
  <si>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</si>
  <si>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</si>
  <si>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</si>
  <si>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</si>
  <si>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</si>
  <si>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</si>
  <si>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</si>
  <si>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</si>
  <si>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</si>
  <si>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</si>
  <si>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</si>
  <si>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</si>
  <si>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</si>
  <si>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</si>
  <si>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</si>
  <si>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</si>
  <si>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</si>
  <si>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</si>
  <si>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</si>
  <si>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</si>
  <si>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</si>
  <si>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</si>
  <si>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</si>
  <si>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</si>
  <si>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</si>
  <si>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</si>
  <si>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</si>
  <si>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</si>
  <si>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</si>
  <si>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</si>
  <si>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</si>
  <si>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</si>
  <si>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</si>
  <si>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</si>
  <si>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</si>
  <si>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</si>
  <si>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</si>
  <si>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</si>
  <si>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</si>
  <si>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</si>
  <si>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</si>
  <si>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</si>
  <si>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</si>
  <si>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</si>
  <si>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</si>
  <si>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</si>
  <si>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</si>
  <si>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</si>
  <si>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</si>
  <si>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</si>
  <si>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</si>
  <si>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</si>
  <si>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</si>
  <si>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</si>
  <si>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</si>
  <si>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</si>
  <si>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</si>
  <si>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</si>
  <si>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</si>
  <si>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</si>
  <si>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</si>
  <si>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</si>
  <si>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</si>
  <si>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</si>
  <si>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</si>
  <si>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</si>
  <si>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</si>
  <si>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</si>
  <si>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</si>
  <si>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</si>
  <si>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</si>
  <si>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</si>
  <si>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</si>
  <si>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</si>
  <si>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</si>
  <si>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</si>
  <si>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</si>
  <si>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</si>
  <si>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</si>
  <si>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</si>
  <si>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</si>
  <si>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</si>
  <si>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</si>
  <si>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</si>
  <si>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</si>
  <si>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</si>
  <si>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</si>
  <si>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</si>
  <si>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</si>
  <si>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</si>
  <si>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</si>
  <si>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</si>
  <si>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</si>
  <si>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</si>
  <si>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</si>
  <si>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</si>
  <si>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</si>
  <si>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</si>
  <si>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</si>
  <si>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</si>
  <si>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</si>
  <si>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</si>
  <si>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</si>
  <si>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</si>
  <si>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</si>
  <si>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</si>
  <si>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</si>
  <si>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</si>
  <si>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</si>
  <si>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</si>
  <si>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</si>
  <si>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</si>
  <si>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</si>
  <si>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</si>
  <si>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</si>
  <si>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</si>
  <si>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</si>
  <si>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</si>
  <si>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</si>
  <si>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</si>
  <si>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</si>
  <si>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</si>
  <si>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</si>
  <si>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</si>
  <si>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</si>
  <si>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</si>
  <si>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</si>
  <si>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</si>
  <si>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</si>
  <si>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</si>
  <si>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</si>
  <si>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</si>
  <si>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</si>
  <si>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</si>
  <si>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</si>
  <si>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</si>
  <si>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</si>
  <si>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</si>
  <si>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</si>
  <si>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</si>
  <si>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</si>
  <si>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</si>
  <si>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</si>
  <si>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</si>
  <si>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</si>
  <si>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</si>
  <si>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</si>
  <si>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</si>
  <si>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</si>
  <si>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</si>
  <si>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</si>
  <si>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</si>
  <si>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</si>
  <si>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</si>
  <si>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</si>
  <si>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</si>
  <si>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</si>
  <si>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</si>
  <si>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</si>
  <si>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</si>
  <si>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</si>
  <si>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</si>
  <si>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</si>
  <si>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</si>
  <si>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</si>
  <si>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</si>
  <si>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</si>
  <si>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</si>
  <si>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</si>
  <si>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</si>
  <si>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</si>
  <si>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</si>
  <si>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</si>
  <si>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</si>
  <si>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</si>
  <si>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</si>
  <si>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</si>
  <si>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</si>
  <si>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</si>
  <si>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</si>
  <si>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</si>
  <si>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</si>
  <si>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</si>
  <si>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</si>
  <si>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</si>
  <si>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</si>
  <si>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</si>
  <si>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</si>
  <si>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</si>
  <si>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</si>
  <si>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</si>
  <si>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</si>
  <si>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</si>
  <si>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</si>
  <si>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</si>
  <si>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</si>
  <si>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</si>
  <si>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</si>
  <si>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</si>
  <si>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</si>
  <si>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</si>
  <si>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</si>
  <si>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</si>
  <si>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</si>
  <si>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</si>
  <si>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</si>
  <si>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</si>
  <si>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</si>
  <si>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</si>
  <si>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</si>
  <si>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</si>
  <si>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</si>
  <si>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</si>
  <si>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</si>
  <si>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</si>
  <si>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</si>
  <si>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</si>
  <si>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</si>
  <si>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</si>
  <si>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</si>
  <si>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</si>
  <si>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</si>
  <si>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</si>
  <si>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</si>
  <si>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</si>
  <si>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</si>
  <si>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</si>
  <si>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</si>
  <si>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</si>
  <si>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</si>
  <si>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</si>
  <si>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</si>
  <si>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</si>
  <si>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</si>
  <si>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</si>
  <si>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</si>
  <si>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</si>
  <si>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</si>
  <si>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</si>
  <si>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</si>
  <si>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</si>
  <si>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</si>
  <si>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</si>
  <si>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</si>
  <si>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</si>
  <si>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</si>
  <si>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</si>
  <si>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</si>
  <si>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</si>
  <si>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</si>
  <si>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</si>
  <si>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</si>
  <si>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</si>
  <si>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</si>
  <si>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</si>
  <si>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</si>
  <si>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</si>
  <si>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</si>
  <si>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</si>
  <si>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</si>
  <si>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</si>
  <si>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</si>
  <si>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</si>
  <si>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</si>
  <si>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</si>
  <si>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</si>
  <si>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</si>
  <si>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</si>
  <si>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</si>
  <si>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</si>
  <si>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</si>
  <si>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</si>
  <si>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</si>
  <si>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</si>
  <si>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</si>
  <si>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</si>
  <si>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</si>
  <si>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</si>
  <si>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</si>
  <si>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</si>
  <si>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</si>
  <si>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</si>
  <si>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</si>
  <si>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</si>
  <si>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</si>
  <si>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</si>
  <si>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</si>
  <si>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</si>
  <si>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</si>
  <si>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</si>
  <si>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</si>
  <si>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</si>
  <si>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</si>
  <si>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</si>
  <si>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</si>
  <si>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</si>
  <si>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</si>
  <si>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</si>
  <si>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</si>
  <si>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</si>
  <si>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</si>
  <si>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</si>
  <si>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</si>
  <si>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</si>
  <si>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</si>
  <si>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</si>
  <si>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</si>
  <si>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</si>
  <si>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</si>
  <si>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</si>
  <si>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</si>
  <si>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</si>
  <si>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</si>
  <si>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</si>
  <si>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</si>
  <si>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</si>
  <si>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</si>
  <si>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</si>
  <si>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</si>
  <si>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</si>
  <si>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</si>
  <si>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</si>
  <si>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</si>
  <si>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</si>
  <si>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</si>
  <si>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</si>
  <si>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</si>
  <si>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</si>
  <si>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</si>
  <si>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</si>
  <si>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</si>
  <si>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</si>
  <si>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</si>
  <si>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</si>
  <si>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</si>
  <si>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</si>
  <si>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</si>
  <si>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</si>
  <si>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</si>
  <si>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</si>
  <si>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</si>
  <si>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</si>
  <si>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</si>
  <si>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</si>
  <si>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</si>
  <si>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</si>
  <si>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</si>
  <si>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</si>
  <si>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</si>
  <si>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</si>
  <si>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</si>
  <si>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</si>
  <si>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</si>
  <si>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</si>
  <si>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</si>
  <si>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</si>
  <si>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</si>
  <si>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</si>
  <si>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</si>
  <si>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</si>
  <si>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</si>
  <si>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</si>
  <si>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</si>
  <si>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</si>
  <si>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</si>
  <si>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</si>
  <si>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</si>
  <si>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</si>
  <si>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</si>
  <si>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</si>
  <si>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</si>
  <si>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</si>
  <si>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</si>
  <si>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</si>
  <si>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</si>
  <si>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</si>
  <si>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</si>
  <si>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</si>
  <si>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</si>
  <si>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</si>
  <si>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</si>
  <si>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</si>
  <si>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</si>
  <si>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</si>
  <si>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</si>
  <si>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</si>
  <si>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</si>
  <si>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</si>
  <si>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</si>
  <si>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</si>
  <si>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</si>
  <si>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</si>
  <si>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</si>
  <si>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</si>
  <si>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</si>
  <si>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</si>
  <si>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</si>
  <si>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</si>
  <si>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</si>
  <si>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</si>
  <si>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</si>
  <si>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</si>
  <si>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</si>
  <si>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</si>
  <si>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</si>
  <si>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</si>
  <si>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</si>
  <si>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</si>
  <si>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</si>
  <si>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</si>
  <si>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</si>
  <si>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</si>
  <si>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</si>
  <si>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</si>
  <si>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</si>
  <si>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</si>
  <si>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</si>
  <si>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</si>
  <si>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</si>
  <si>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</si>
  <si>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</si>
  <si>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</si>
  <si>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</si>
  <si>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</si>
  <si>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</si>
  <si>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</si>
  <si>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</si>
  <si>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</si>
  <si>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</si>
  <si>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</si>
  <si>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</si>
  <si>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</si>
  <si>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</si>
  <si>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</si>
  <si>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</si>
  <si>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</si>
  <si>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</si>
  <si>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</si>
  <si>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</si>
  <si>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</si>
  <si>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</si>
  <si>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</si>
  <si>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</si>
  <si>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</si>
  <si>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</si>
  <si>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</si>
  <si>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</si>
  <si>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</si>
  <si>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</si>
  <si>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</si>
  <si>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</si>
  <si>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</si>
  <si>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</si>
  <si>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</si>
  <si>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</si>
  <si>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</si>
  <si>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</si>
  <si>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</si>
  <si>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</si>
  <si>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</si>
  <si>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</si>
  <si>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</si>
  <si>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</si>
  <si>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</si>
  <si>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</si>
  <si>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</si>
  <si>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</si>
  <si>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</si>
  <si>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</si>
  <si>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</si>
  <si>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</si>
  <si>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</si>
  <si>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</si>
  <si>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</si>
  <si>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</si>
  <si>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</si>
  <si>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</si>
  <si>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</si>
  <si>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</si>
  <si>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</si>
  <si>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</si>
  <si>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</si>
  <si>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</si>
  <si>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</si>
  <si>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</si>
  <si>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</si>
  <si>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</si>
  <si>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</si>
  <si>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</si>
  <si>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</si>
  <si>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</si>
  <si>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</si>
  <si>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</si>
  <si>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</si>
  <si>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</si>
  <si>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</si>
  <si>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</si>
  <si>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</si>
  <si>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</si>
  <si>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</si>
  <si>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</si>
  <si>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</si>
  <si>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</si>
  <si>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</si>
  <si>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</si>
  <si>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</si>
  <si>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</si>
  <si>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</si>
  <si>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</si>
  <si>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</si>
  <si>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</si>
  <si>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</si>
  <si>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</si>
  <si>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</si>
  <si>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</si>
  <si>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</si>
  <si>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</si>
  <si>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</si>
  <si>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</si>
  <si>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</si>
  <si>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</si>
  <si>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</si>
  <si>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</si>
  <si>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</si>
  <si>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</si>
  <si>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</si>
  <si>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</si>
  <si>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</si>
  <si>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</si>
  <si>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</si>
  <si>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</si>
  <si>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</si>
  <si>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</si>
  <si>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</si>
  <si>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</si>
  <si>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</si>
  <si>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</si>
  <si>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</si>
  <si>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</si>
  <si>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</si>
  <si>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</si>
  <si>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</si>
  <si>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</si>
  <si>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</si>
  <si>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</si>
  <si>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</si>
  <si>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</si>
  <si>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</si>
  <si>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</si>
  <si>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</si>
  <si>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</si>
  <si>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</si>
  <si>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</si>
  <si>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</si>
  <si>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</si>
  <si>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</si>
  <si>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</si>
  <si>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</si>
  <si>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</si>
  <si>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</si>
  <si>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</si>
  <si>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</si>
  <si>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</si>
  <si>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</si>
  <si>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</si>
  <si>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</si>
  <si>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</si>
  <si>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</si>
  <si>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</si>
  <si>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</si>
  <si>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</si>
  <si>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</si>
  <si>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</si>
  <si>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</si>
  <si>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</si>
  <si>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</si>
  <si>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</si>
  <si>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</si>
  <si>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</si>
  <si>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</si>
  <si>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</si>
  <si>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</si>
  <si>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</si>
  <si>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</si>
  <si>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</si>
  <si>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</si>
  <si>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</si>
  <si>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</si>
  <si>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</si>
  <si>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</si>
  <si>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</si>
  <si>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</si>
  <si>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</si>
  <si>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</si>
  <si>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</si>
  <si>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</si>
  <si>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</si>
  <si>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</si>
  <si>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</si>
  <si>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</si>
  <si>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</si>
  <si>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</si>
  <si>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</si>
  <si>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</si>
  <si>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</si>
  <si>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</si>
  <si>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</si>
  <si>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</si>
  <si>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</si>
  <si>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</si>
  <si>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</si>
  <si>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</si>
  <si>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</si>
  <si>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</si>
  <si>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</si>
  <si>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</si>
  <si>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</si>
  <si>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</si>
  <si>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</si>
  <si>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</si>
  <si>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</si>
  <si>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</si>
  <si>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</si>
  <si>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</si>
  <si>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</si>
  <si>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</si>
  <si>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</si>
  <si>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</si>
  <si>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</si>
  <si>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</si>
  <si>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</si>
  <si>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</si>
  <si>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</si>
  <si>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</si>
  <si>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</si>
  <si>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</si>
  <si>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</si>
  <si>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</si>
  <si>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</si>
  <si>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</si>
  <si>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</si>
  <si>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</si>
  <si>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</si>
  <si>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</si>
  <si>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</si>
  <si>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</si>
  <si>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</si>
  <si>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</si>
  <si>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</si>
  <si>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</si>
  <si>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</si>
  <si>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</si>
  <si>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</si>
  <si>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</si>
  <si>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</si>
  <si>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</si>
  <si>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</si>
  <si>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</si>
  <si>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</si>
  <si>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</si>
  <si>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</si>
  <si>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</si>
  <si>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</si>
  <si>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</si>
  <si>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</si>
  <si>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</si>
  <si>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</si>
  <si>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</si>
  <si>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</si>
  <si>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</si>
  <si>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</si>
  <si>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</si>
  <si>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</si>
  <si>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</si>
  <si>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</si>
  <si>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</si>
  <si>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</si>
  <si>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</si>
  <si>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</si>
  <si>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</si>
  <si>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</si>
  <si>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</si>
  <si>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</si>
  <si>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</si>
  <si>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</si>
  <si>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</si>
  <si>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</si>
  <si>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</si>
  <si>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</si>
  <si>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</si>
  <si>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</si>
  <si>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</si>
  <si>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</si>
  <si>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</si>
  <si>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</si>
  <si>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</si>
  <si>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</si>
  <si>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</si>
  <si>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</si>
  <si>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</si>
  <si>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</si>
  <si>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</si>
  <si>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</si>
  <si>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</si>
  <si>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</si>
  <si>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</si>
  <si>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</si>
  <si>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</si>
  <si>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</si>
  <si>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</si>
  <si>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</si>
  <si>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</si>
  <si>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</si>
  <si>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</si>
  <si>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</si>
  <si>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</si>
  <si>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</si>
  <si>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</si>
  <si>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</si>
  <si>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</si>
  <si>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</si>
  <si>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</si>
  <si>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</si>
  <si>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</si>
  <si>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</si>
  <si>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</si>
  <si>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</si>
  <si>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</si>
  <si>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</si>
  <si>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</si>
  <si>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</si>
  <si>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</si>
  <si>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</si>
  <si>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</si>
  <si>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</si>
  <si>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</si>
  <si>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</si>
  <si>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</si>
  <si>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</si>
  <si>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</si>
  <si>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</si>
  <si>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</si>
  <si>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</si>
  <si>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</si>
  <si>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</si>
  <si>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</si>
  <si>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</si>
  <si>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</si>
  <si>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</si>
  <si>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</si>
  <si>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</si>
  <si>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</si>
  <si>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</si>
  <si>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</si>
  <si>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</si>
  <si>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</si>
  <si>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</si>
  <si>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</si>
  <si>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</si>
  <si>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</si>
  <si>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</si>
  <si>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</si>
  <si>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</si>
  <si>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</si>
  <si>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</si>
  <si>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</si>
  <si>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</si>
  <si>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</si>
  <si>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</si>
  <si>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</si>
  <si>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</si>
  <si>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</si>
  <si>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</si>
  <si>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</si>
  <si>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</si>
  <si>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</si>
  <si>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</si>
  <si>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</si>
  <si>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</si>
  <si>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</si>
  <si>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</si>
  <si>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</si>
  <si>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</si>
  <si>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</si>
  <si>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</si>
  <si>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</si>
  <si>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</si>
  <si>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</si>
  <si>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</si>
  <si>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</si>
  <si>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</si>
  <si>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</si>
  <si>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</si>
  <si>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</si>
  <si>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</si>
  <si>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</si>
  <si>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</si>
  <si>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</si>
  <si>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</si>
  <si>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</si>
  <si>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</si>
  <si>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</si>
  <si>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</si>
  <si>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</si>
  <si>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</si>
  <si>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</si>
  <si>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</si>
  <si>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</si>
  <si>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</si>
  <si>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</si>
  <si>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</si>
  <si>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</si>
  <si>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</si>
  <si>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</si>
  <si>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</si>
  <si>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</si>
  <si>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</si>
  <si>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</si>
  <si>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</si>
  <si>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</si>
  <si>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</si>
  <si>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</si>
  <si>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</si>
  <si>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</si>
  <si>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</si>
  <si>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</si>
  <si>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</si>
  <si>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</si>
  <si>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</si>
  <si>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</si>
  <si>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</si>
  <si>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</si>
  <si>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</si>
  <si>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</si>
  <si>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</si>
  <si>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</si>
  <si>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</si>
  <si>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</si>
  <si>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</si>
  <si>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</si>
  <si>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</si>
  <si>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</si>
  <si>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</si>
  <si>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</si>
  <si>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</si>
  <si>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</si>
  <si>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</si>
  <si>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</si>
  <si>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</si>
  <si>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</si>
  <si>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</si>
  <si>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</si>
  <si>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</si>
  <si>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</si>
  <si>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</si>
  <si>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</si>
  <si>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</si>
  <si>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</si>
  <si>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</si>
  <si>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</si>
  <si>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</si>
  <si>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</si>
  <si>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</si>
  <si>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</si>
  <si>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</si>
  <si>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</si>
  <si>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</si>
  <si>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</si>
  <si>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</si>
  <si>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</si>
  <si>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</si>
  <si>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</si>
  <si>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</si>
  <si>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</si>
  <si>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</si>
  <si>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</si>
  <si>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</si>
  <si>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</si>
  <si>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</si>
  <si>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</si>
  <si>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</si>
  <si>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</si>
  <si>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</si>
  <si>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</si>
  <si>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</si>
  <si>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</si>
  <si>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</si>
  <si>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</si>
  <si>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</si>
  <si>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</si>
  <si>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</si>
  <si>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</si>
  <si>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</si>
  <si>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</si>
  <si>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</si>
  <si>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</si>
  <si>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</si>
  <si>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</si>
  <si>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</si>
  <si>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</si>
  <si>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</si>
  <si>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</si>
  <si>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</si>
  <si>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</si>
  <si>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</si>
  <si>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</si>
  <si>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</si>
  <si>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</si>
  <si>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</si>
  <si>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</si>
  <si>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</si>
  <si>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</si>
  <si>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</si>
  <si>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</si>
  <si>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</si>
  <si>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</si>
  <si>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</si>
  <si>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</si>
  <si>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</si>
  <si>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</si>
  <si>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</si>
  <si>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</si>
  <si>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</si>
  <si>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</si>
  <si>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</si>
  <si>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</si>
  <si>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</si>
  <si>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</si>
  <si>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</si>
  <si>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</si>
  <si>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</si>
  <si>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</si>
  <si>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</si>
  <si>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</si>
  <si>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</si>
  <si>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</si>
  <si>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</si>
  <si>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</si>
  <si>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</si>
  <si>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</si>
  <si>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</si>
  <si>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</si>
  <si>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</si>
  <si>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</si>
  <si>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</si>
  <si>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</si>
  <si>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</si>
  <si>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</si>
  <si>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</si>
  <si>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</si>
  <si>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</si>
  <si>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</si>
  <si>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</si>
  <si>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</si>
  <si>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</si>
  <si>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</si>
  <si>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</si>
  <si>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</si>
  <si>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</si>
  <si>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</si>
  <si>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</si>
  <si>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</si>
  <si>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</si>
  <si>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</si>
  <si>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</si>
  <si>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</si>
  <si>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</si>
  <si>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</si>
  <si>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</si>
  <si>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</si>
  <si>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</si>
  <si>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</si>
  <si>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</si>
  <si>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</si>
  <si>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</si>
  <si>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</si>
  <si>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</si>
  <si>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</si>
  <si>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</si>
  <si>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</si>
  <si>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</si>
  <si>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</si>
  <si>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</si>
  <si>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</si>
  <si>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</si>
  <si>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</si>
  <si>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</si>
  <si>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</si>
  <si>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</si>
  <si>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</si>
  <si>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</si>
  <si>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</si>
  <si>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</si>
  <si>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</si>
  <si>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</si>
  <si>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</si>
  <si>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</si>
  <si>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</si>
  <si>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</si>
  <si>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</si>
  <si>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</si>
  <si>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</si>
  <si>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</si>
  <si>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</si>
  <si>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</si>
  <si>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</si>
  <si>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</si>
  <si>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</si>
  <si>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</si>
  <si>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</si>
  <si>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</si>
  <si>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</si>
  <si>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</si>
  <si>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</si>
  <si>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</si>
  <si>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</si>
  <si>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</si>
  <si>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</si>
  <si>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</si>
  <si>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</si>
  <si>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</si>
  <si>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</si>
  <si>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</si>
  <si>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</si>
  <si>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</si>
  <si>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</si>
  <si>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</si>
  <si>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</si>
  <si>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</si>
  <si>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</si>
  <si>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</si>
  <si>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</si>
  <si>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</si>
  <si>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</si>
  <si>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</si>
  <si>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</si>
  <si>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</si>
  <si>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</si>
  <si>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</si>
  <si>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</si>
  <si>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</si>
  <si>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</si>
  <si>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</si>
  <si>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</si>
  <si>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</si>
  <si>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</si>
  <si>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</si>
  <si>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</si>
  <si>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</si>
  <si>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</si>
  <si>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</si>
  <si>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</si>
  <si>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</si>
  <si>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</si>
  <si>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</si>
  <si>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</si>
  <si>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</si>
  <si>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</si>
  <si>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</si>
  <si>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</si>
  <si>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</si>
  <si>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</si>
  <si>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</si>
  <si>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</si>
  <si>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</si>
  <si>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</si>
  <si>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</si>
  <si>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</si>
  <si>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</si>
  <si>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</si>
  <si>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</si>
  <si>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</si>
  <si>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</si>
  <si>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</si>
  <si>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</si>
  <si>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</si>
  <si>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</si>
  <si>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</si>
  <si>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</si>
  <si>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</si>
  <si>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</si>
  <si>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</si>
  <si>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</si>
  <si>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</si>
  <si>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</si>
  <si>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</si>
  <si>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</si>
  <si>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</si>
  <si>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</si>
  <si>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</si>
  <si>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</si>
  <si>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</si>
  <si>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</si>
  <si>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</si>
  <si>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</si>
  <si>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</si>
  <si>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</si>
  <si>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</si>
  <si>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</si>
  <si>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</si>
  <si>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</si>
  <si>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</si>
  <si>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</si>
  <si>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</si>
  <si>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</si>
  <si>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</si>
  <si>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</si>
  <si>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</si>
  <si>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</si>
  <si>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</si>
  <si>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</si>
  <si>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</si>
  <si>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</si>
  <si>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</si>
  <si>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</si>
  <si>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</si>
  <si>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</si>
  <si>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</si>
  <si>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</si>
  <si>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</si>
  <si>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</si>
  <si>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</si>
  <si>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</si>
  <si>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</si>
  <si>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</si>
  <si>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</si>
  <si>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</si>
  <si>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</si>
  <si>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</si>
  <si>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</si>
  <si>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</si>
  <si>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</si>
  <si>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</si>
  <si>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</si>
  <si>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</si>
  <si>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</si>
  <si>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</si>
  <si>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</si>
  <si>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</si>
  <si>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</si>
  <si>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</si>
  <si>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</si>
  <si>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</si>
  <si>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</si>
  <si>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</si>
  <si>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</si>
  <si>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</si>
  <si>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</si>
  <si>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</si>
  <si>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</si>
  <si>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</si>
  <si>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</si>
  <si>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</si>
  <si>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</si>
  <si>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</si>
  <si>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</si>
  <si>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</si>
  <si>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</si>
  <si>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</si>
  <si>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</si>
  <si>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</si>
  <si>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</si>
  <si>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</si>
  <si>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</si>
  <si>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</si>
  <si>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</si>
  <si>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</si>
  <si>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</si>
  <si>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</si>
  <si>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</si>
  <si>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</si>
  <si>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</si>
  <si>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</si>
  <si>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</si>
  <si>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</si>
  <si>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</si>
  <si>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</si>
  <si>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</si>
  <si>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</si>
  <si>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</si>
  <si>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</si>
  <si>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</si>
  <si>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</si>
  <si>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</si>
  <si>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</si>
  <si>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</si>
  <si>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</si>
  <si>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</si>
  <si>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</si>
  <si>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</si>
  <si>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</si>
  <si>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</si>
  <si>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</si>
  <si>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</si>
  <si>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</si>
  <si>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</si>
  <si>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</si>
  <si>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</si>
  <si>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</si>
  <si>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</si>
  <si>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</si>
  <si>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</si>
  <si>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</si>
  <si>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</si>
  <si>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</si>
  <si>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</si>
  <si>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</si>
  <si>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</si>
  <si>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</si>
  <si>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</si>
  <si>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</si>
  <si>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</si>
  <si>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</si>
  <si>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</si>
  <si>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</si>
  <si>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</si>
  <si>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</si>
  <si>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</si>
  <si>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</si>
  <si>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</si>
  <si>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</si>
  <si>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</si>
  <si>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</si>
  <si>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</si>
  <si>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</si>
  <si>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</si>
  <si>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</si>
  <si>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</si>
  <si>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</si>
  <si>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</si>
  <si>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</si>
  <si>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</si>
  <si>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</si>
  <si>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</si>
  <si>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</si>
  <si>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</si>
  <si>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</si>
  <si>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</si>
  <si>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</si>
  <si>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</si>
  <si>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</si>
  <si>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</si>
  <si>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</si>
  <si>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</si>
  <si>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</si>
  <si>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</si>
  <si>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</si>
  <si>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</si>
  <si>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</si>
  <si>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</si>
  <si>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</si>
  <si>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</si>
  <si>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</si>
  <si>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</si>
  <si>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</si>
  <si>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</si>
  <si>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</si>
  <si>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</si>
  <si>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</si>
  <si>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</si>
  <si>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</si>
  <si>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</si>
  <si>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</si>
  <si>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</si>
  <si>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</si>
  <si>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</si>
  <si>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</si>
  <si>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</si>
  <si>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</si>
  <si>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</si>
  <si>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</si>
  <si>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</si>
  <si>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</si>
  <si>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</si>
  <si>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</si>
  <si>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</si>
  <si>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</si>
  <si>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</si>
  <si>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</si>
  <si>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</si>
  <si>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</si>
  <si>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</si>
  <si>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</si>
  <si>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</si>
  <si>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</si>
  <si>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</si>
  <si>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</si>
  <si>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</si>
  <si>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</si>
  <si>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</si>
  <si>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</si>
  <si>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</si>
  <si>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</si>
  <si>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</si>
  <si>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</si>
  <si>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</si>
  <si>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</si>
  <si>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</si>
  <si>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</si>
  <si>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</si>
  <si>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</si>
  <si>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</si>
  <si>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</si>
  <si>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</si>
  <si>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</si>
  <si>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</si>
  <si>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</si>
  <si>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</si>
  <si>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</si>
  <si>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</si>
  <si>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</si>
  <si>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</si>
  <si>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</si>
  <si>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</si>
  <si>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</si>
  <si>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</si>
  <si>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</si>
  <si>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</si>
  <si>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</si>
  <si>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</si>
  <si>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</si>
  <si>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</si>
  <si>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</si>
  <si>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</si>
  <si>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</si>
  <si>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</si>
  <si>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</si>
  <si>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</si>
  <si>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</si>
  <si>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</si>
  <si>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</si>
  <si>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</si>
  <si>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</si>
  <si>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</si>
  <si>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</si>
  <si>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</si>
  <si>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</si>
  <si>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</si>
  <si>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</si>
  <si>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</si>
  <si>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</si>
  <si>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</si>
  <si>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</si>
  <si>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</si>
  <si>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</si>
  <si>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</si>
  <si>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</si>
  <si>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</si>
  <si>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</si>
  <si>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</si>
  <si>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</si>
  <si>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</si>
  <si>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</si>
  <si>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</si>
  <si>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</si>
  <si>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</si>
  <si>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</si>
  <si>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</si>
  <si>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</si>
  <si>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</si>
  <si>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</si>
  <si>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</si>
  <si>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</si>
  <si>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</si>
  <si>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</si>
  <si>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</si>
  <si>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</si>
  <si>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</si>
  <si>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</si>
  <si>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</si>
  <si>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</si>
  <si>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</si>
  <si>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</si>
  <si>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</si>
  <si>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</si>
  <si>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</si>
  <si>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</si>
  <si>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</si>
  <si>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</si>
  <si>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</si>
  <si>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</si>
  <si>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</si>
  <si>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</si>
  <si>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</si>
  <si>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</si>
  <si>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</si>
  <si>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</si>
  <si>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</si>
  <si>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</si>
  <si>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</si>
  <si>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</si>
  <si>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</si>
  <si>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</si>
  <si>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</si>
  <si>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</si>
  <si>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</si>
  <si>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</si>
  <si>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</si>
  <si>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</si>
  <si>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</si>
  <si>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</si>
  <si>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</si>
  <si>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</si>
  <si>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</si>
  <si>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</si>
  <si>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</si>
  <si>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</si>
  <si>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</si>
  <si>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</si>
  <si>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</si>
  <si>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</si>
  <si>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</si>
  <si>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</si>
  <si>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</si>
  <si>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</si>
  <si>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</si>
  <si>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</si>
  <si>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</si>
  <si>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</si>
  <si>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</si>
  <si>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</si>
  <si>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</si>
  <si>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</si>
  <si>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</si>
  <si>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</si>
  <si>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</si>
  <si>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</si>
  <si>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</si>
  <si>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</si>
  <si>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</si>
  <si>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</si>
  <si>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</si>
  <si>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</si>
  <si>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</si>
  <si>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</si>
  <si>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</si>
  <si>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</si>
  <si>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</si>
  <si>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</si>
  <si>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</si>
  <si>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</si>
  <si>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</si>
  <si>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</si>
  <si>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</si>
  <si>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</si>
  <si>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</si>
  <si>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</si>
  <si>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</si>
  <si>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</si>
  <si>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</si>
  <si>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</si>
  <si>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</si>
  <si>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</si>
  <si>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</si>
  <si>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</si>
  <si>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</si>
  <si>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</si>
  <si>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</si>
  <si>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</si>
  <si>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</si>
  <si>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</si>
  <si>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</si>
  <si>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</si>
  <si>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</si>
  <si>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</si>
  <si>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</si>
  <si>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</si>
  <si>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</si>
  <si>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</si>
  <si>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</si>
  <si>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</si>
  <si>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</si>
  <si>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</si>
  <si>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</si>
  <si>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</si>
  <si>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</si>
  <si>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</si>
  <si>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</si>
  <si>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</si>
  <si>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</si>
  <si>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</si>
  <si>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</si>
  <si>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</si>
  <si>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</si>
  <si>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</si>
  <si>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</si>
  <si>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</si>
  <si>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</si>
  <si>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</si>
  <si>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</si>
  <si>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</si>
  <si>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</si>
  <si>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</si>
  <si>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</si>
  <si>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</si>
  <si>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</si>
  <si>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</si>
  <si>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</si>
  <si>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</si>
  <si>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</si>
  <si>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</si>
  <si>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</si>
  <si>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</si>
  <si>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</si>
  <si>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</si>
  <si>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</si>
  <si>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</si>
  <si>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</si>
  <si>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</si>
  <si>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</si>
  <si>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</si>
  <si>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</si>
  <si>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</si>
  <si>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</si>
  <si>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</si>
  <si>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</si>
  <si>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</si>
  <si>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</si>
  <si>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</si>
  <si>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</si>
  <si>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</si>
  <si>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</si>
  <si>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</si>
  <si>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</si>
  <si>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</si>
  <si>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</si>
  <si>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</si>
  <si>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</si>
  <si>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</si>
  <si>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</si>
  <si>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</si>
  <si>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</si>
  <si>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</si>
  <si>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</si>
  <si>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</si>
  <si>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</si>
  <si>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</si>
  <si>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</si>
  <si>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</si>
  <si>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</si>
  <si>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</si>
  <si>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</si>
  <si>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</si>
  <si>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</si>
  <si>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</si>
  <si>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</si>
  <si>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</si>
  <si>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</si>
  <si>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</si>
  <si>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</si>
  <si>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</si>
  <si>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</si>
  <si>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</si>
  <si>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</si>
  <si>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</si>
  <si>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</si>
  <si>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</si>
  <si>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</si>
  <si>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</si>
  <si>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</si>
  <si>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</si>
  <si>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</si>
  <si>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</si>
  <si>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</si>
  <si>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</si>
  <si>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</si>
  <si>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</si>
  <si>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</si>
  <si>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</si>
  <si>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</si>
  <si>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</si>
  <si>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</si>
  <si>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</si>
  <si>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</si>
  <si>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</si>
  <si>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</si>
  <si>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</si>
  <si>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</si>
  <si>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</si>
  <si>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</si>
  <si>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</si>
  <si>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</si>
  <si>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</si>
  <si>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</si>
  <si>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</si>
  <si>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</si>
  <si>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</si>
  <si>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</si>
  <si>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</si>
  <si>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</si>
  <si>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</si>
  <si>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</si>
  <si>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</si>
  <si>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</si>
  <si>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</si>
  <si>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</si>
  <si>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</si>
  <si>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</si>
  <si>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</si>
  <si>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</si>
  <si>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</si>
  <si>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</si>
  <si>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</si>
  <si>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</si>
  <si>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</si>
  <si>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</si>
  <si>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</si>
  <si>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</si>
  <si>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</si>
  <si>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</si>
  <si>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</si>
  <si>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</si>
  <si>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</si>
  <si>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</si>
  <si>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</si>
  <si>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</si>
  <si>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</si>
  <si>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</si>
  <si>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</si>
  <si>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</si>
  <si>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</si>
  <si>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</si>
  <si>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</si>
  <si>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</si>
  <si>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</si>
  <si>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</si>
  <si>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</si>
  <si>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</si>
  <si>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</si>
  <si>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</si>
  <si>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</si>
  <si>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</si>
  <si>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</si>
  <si>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</si>
  <si>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</si>
  <si>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</si>
  <si>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</si>
  <si>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</si>
  <si>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</si>
  <si>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</si>
  <si>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</si>
  <si>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</si>
  <si>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</si>
  <si>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</si>
  <si>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</si>
  <si>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</si>
  <si>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</si>
  <si>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</si>
  <si>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</si>
  <si>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</si>
  <si>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</si>
  <si>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</si>
  <si>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</si>
  <si>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</si>
  <si>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</si>
  <si>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</si>
  <si>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</si>
  <si>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</si>
  <si>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</si>
  <si>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</si>
  <si>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</si>
  <si>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</si>
  <si>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</si>
  <si>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</si>
  <si>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</si>
  <si>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</si>
  <si>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</si>
  <si>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</si>
  <si>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</si>
  <si>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</si>
  <si>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</si>
  <si>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</si>
  <si>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</si>
  <si>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</si>
  <si>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</si>
  <si>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</si>
  <si>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</si>
  <si>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</si>
  <si>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</si>
  <si>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</si>
  <si>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</si>
  <si>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</si>
  <si>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</si>
  <si>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</si>
  <si>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</si>
  <si>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</si>
  <si>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</si>
  <si>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</si>
  <si>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</si>
  <si>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</si>
  <si>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</si>
  <si>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</si>
  <si>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</si>
  <si>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</si>
  <si>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</si>
  <si>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</si>
  <si>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</si>
  <si>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</si>
  <si>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</si>
  <si>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</si>
  <si>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</si>
  <si>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</si>
  <si>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</si>
  <si>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</si>
  <si>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</si>
  <si>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</si>
  <si>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</si>
  <si>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</si>
  <si>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</si>
  <si>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</si>
  <si>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</si>
  <si>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</si>
  <si>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</si>
  <si>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</si>
  <si>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</si>
  <si>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</si>
  <si>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</si>
  <si>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</si>
  <si>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</si>
  <si>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</si>
  <si>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</si>
  <si>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</si>
  <si>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</si>
  <si>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</si>
  <si>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</si>
  <si>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</si>
  <si>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</si>
  <si>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</si>
  <si>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</si>
  <si>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</si>
  <si>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</si>
  <si>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</si>
  <si>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</si>
  <si>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</si>
  <si>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</si>
  <si>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</si>
  <si>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</si>
  <si>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</si>
  <si>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</si>
  <si>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</si>
  <si>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</si>
  <si>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</si>
  <si>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</si>
  <si>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</si>
  <si>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</si>
  <si>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</si>
  <si>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</si>
  <si>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</si>
  <si>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</si>
  <si>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</si>
  <si>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</si>
  <si>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</si>
  <si>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</si>
  <si>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</si>
  <si>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</si>
  <si>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</si>
  <si>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</si>
  <si>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</si>
  <si>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</si>
  <si>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</si>
  <si>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</si>
  <si>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</si>
  <si>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</si>
  <si>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</si>
  <si>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</si>
  <si>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</si>
  <si>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</si>
  <si>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</si>
  <si>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</si>
  <si>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</si>
  <si>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</si>
  <si>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</si>
  <si>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</si>
  <si>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</si>
  <si>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</si>
  <si>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</si>
  <si>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</si>
  <si>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</si>
  <si>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</si>
  <si>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</si>
  <si>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</si>
  <si>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</si>
  <si>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</si>
  <si>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</si>
  <si>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</si>
  <si>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</si>
  <si>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</si>
  <si>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</si>
  <si>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</si>
  <si>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</si>
  <si>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</si>
  <si>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</si>
  <si>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</si>
  <si>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</si>
  <si>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</si>
  <si>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</si>
  <si>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</si>
  <si>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</si>
  <si>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</si>
  <si>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</si>
  <si>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</si>
  <si>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</si>
  <si>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</si>
  <si>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</si>
  <si>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</si>
  <si>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</si>
  <si>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</si>
  <si>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</si>
  <si>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</si>
  <si>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</si>
  <si>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</si>
  <si>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</si>
  <si>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</si>
  <si>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</si>
  <si>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</si>
  <si>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</si>
  <si>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</si>
  <si>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</si>
  <si>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</si>
  <si>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</si>
  <si>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</si>
  <si>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</si>
  <si>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</si>
  <si>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</si>
  <si>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</si>
  <si>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</si>
  <si>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</si>
  <si>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</si>
  <si>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</si>
  <si>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</si>
  <si>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</si>
  <si>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</si>
  <si>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</si>
  <si>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</si>
  <si>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</si>
  <si>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</si>
  <si>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</si>
  <si>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</si>
  <si>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</si>
  <si>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</si>
  <si>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</si>
  <si>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</si>
  <si>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</si>
  <si>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</si>
  <si>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</si>
  <si>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</si>
  <si>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</si>
  <si>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</si>
  <si>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</si>
  <si>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</si>
  <si>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</si>
  <si>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</si>
  <si>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</si>
  <si>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</si>
  <si>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</si>
  <si>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</si>
  <si>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</si>
  <si>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</si>
  <si>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</si>
  <si>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</si>
  <si>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</si>
  <si>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</si>
  <si>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</si>
  <si>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</si>
  <si>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</si>
  <si>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</si>
  <si>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</si>
  <si>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</si>
  <si>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</si>
  <si>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</si>
  <si>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</si>
  <si>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</si>
  <si>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</si>
  <si>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</si>
  <si>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</si>
  <si>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</si>
  <si>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</si>
  <si>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</si>
  <si>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</si>
  <si>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</si>
  <si>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</si>
  <si>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</si>
  <si>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</si>
  <si>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</si>
  <si>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</si>
  <si>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</si>
  <si>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</si>
  <si>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</si>
  <si>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</si>
  <si>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</si>
  <si>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</si>
  <si>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</si>
  <si>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</si>
  <si>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</si>
  <si>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</si>
  <si>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</si>
  <si>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</si>
  <si>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</si>
  <si>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</si>
  <si>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</si>
  <si>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</si>
  <si>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</si>
  <si>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</si>
  <si>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</si>
  <si>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</si>
  <si>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</si>
  <si>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</si>
  <si>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</si>
  <si>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</si>
  <si>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</si>
  <si>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</si>
  <si>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</si>
  <si>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</si>
  <si>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</si>
  <si>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</si>
  <si>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</si>
  <si>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</si>
  <si>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</si>
  <si>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</si>
  <si>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</si>
  <si>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</si>
  <si>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</si>
  <si>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</si>
  <si>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</si>
  <si>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</si>
  <si>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</si>
  <si>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</si>
  <si>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</si>
  <si>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</si>
  <si>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</si>
  <si>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</si>
  <si>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</si>
  <si>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</si>
  <si>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</si>
  <si>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</si>
  <si>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</si>
  <si>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</si>
  <si>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</si>
  <si>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</si>
  <si>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</si>
  <si>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</si>
  <si>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</si>
  <si>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</si>
  <si>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</si>
  <si>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</si>
  <si>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</si>
  <si>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</si>
  <si>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</si>
  <si>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</si>
  <si>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</si>
  <si>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</si>
  <si>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</si>
  <si>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</si>
  <si>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</si>
  <si>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</si>
  <si>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</si>
  <si>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</si>
  <si>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</si>
  <si>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</si>
  <si>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</si>
  <si>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</si>
  <si>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</si>
  <si>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</si>
  <si>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</si>
  <si>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</si>
  <si>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</si>
  <si>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</si>
  <si>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</si>
  <si>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</si>
  <si>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</si>
  <si>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</si>
  <si>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</si>
  <si>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</si>
  <si>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</si>
  <si>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</si>
  <si>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</si>
  <si>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</si>
  <si>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</si>
  <si>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</si>
  <si>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</si>
  <si>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</si>
  <si>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</si>
  <si>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</si>
  <si>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</si>
  <si>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</si>
  <si>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</si>
  <si>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</si>
  <si>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</si>
  <si>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</si>
  <si>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</si>
  <si>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</si>
  <si>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</si>
  <si>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</si>
  <si>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</si>
  <si>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</si>
  <si>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</si>
  <si>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</si>
  <si>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</si>
  <si>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</si>
  <si>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</si>
  <si>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</si>
  <si>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</si>
  <si>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</si>
  <si>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</si>
  <si>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</si>
  <si>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</si>
  <si>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</si>
  <si>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</si>
  <si>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</si>
  <si>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</si>
  <si>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</si>
  <si>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</si>
  <si>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</si>
  <si>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</si>
  <si>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</si>
  <si>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</si>
  <si>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</si>
  <si>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</si>
  <si>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</si>
  <si>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</si>
  <si>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</si>
  <si>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</si>
  <si>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</si>
  <si>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</si>
  <si>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</si>
  <si>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</si>
  <si>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</si>
  <si>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</si>
  <si>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</si>
  <si>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</si>
  <si>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</si>
  <si>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</si>
  <si>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</si>
  <si>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</si>
  <si>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</si>
  <si>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</si>
  <si>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</si>
  <si>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</si>
  <si>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</si>
  <si>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</si>
  <si>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</si>
  <si>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</si>
  <si>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</si>
  <si>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</si>
  <si>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</si>
  <si>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</si>
  <si>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</si>
  <si>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</si>
  <si>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</si>
  <si>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</si>
  <si>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</si>
  <si>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</si>
  <si>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</si>
  <si>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</si>
  <si>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</si>
  <si>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</si>
  <si>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</si>
  <si>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</si>
  <si>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</si>
  <si>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</si>
  <si>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</si>
  <si>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</si>
  <si>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</si>
  <si>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</si>
  <si>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</si>
  <si>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</si>
  <si>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</si>
  <si>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</si>
  <si>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</si>
  <si>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</si>
  <si>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</si>
  <si>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</si>
  <si>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</si>
  <si>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</si>
  <si>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</si>
  <si>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</si>
  <si>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</si>
  <si>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</si>
  <si>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</si>
  <si>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</si>
  <si>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</si>
  <si>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</si>
  <si>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</si>
  <si>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</si>
  <si>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</si>
  <si>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</si>
  <si>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</si>
  <si>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</si>
  <si>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</si>
  <si>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</si>
  <si>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</si>
  <si>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</si>
  <si>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</si>
  <si>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</si>
  <si>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</si>
  <si>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</si>
  <si>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</si>
  <si>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</si>
  <si>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</si>
  <si>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</si>
  <si>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</si>
  <si>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</si>
  <si>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</si>
  <si>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</si>
  <si>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</si>
  <si>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</si>
  <si>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</si>
  <si>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</si>
  <si>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</si>
  <si>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</si>
  <si>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</si>
  <si>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</si>
  <si>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</si>
  <si>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</si>
  <si>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</si>
  <si>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</si>
  <si>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</si>
  <si>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</si>
  <si>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</si>
  <si>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</si>
  <si>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</si>
  <si>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</si>
  <si>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</si>
  <si>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</si>
  <si>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</si>
  <si>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</si>
  <si>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</si>
  <si>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</si>
  <si>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</si>
  <si>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</si>
  <si>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</si>
  <si>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</si>
  <si>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</si>
  <si>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</si>
  <si>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</si>
  <si>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</si>
  <si>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</si>
  <si>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</si>
  <si>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</si>
  <si>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</si>
  <si>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</si>
  <si>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</si>
  <si>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</si>
  <si>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</si>
  <si>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</si>
  <si>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</si>
  <si>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</si>
  <si>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</si>
  <si>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</si>
  <si>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</si>
  <si>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</si>
  <si>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</si>
  <si>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</si>
  <si>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</si>
  <si>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</si>
  <si>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</si>
  <si>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</si>
  <si>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</si>
  <si>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</si>
  <si>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</si>
  <si>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</si>
  <si>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</si>
  <si>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</si>
  <si>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</si>
  <si>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</si>
  <si>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</si>
  <si>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</si>
  <si>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</si>
  <si>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</si>
  <si>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</si>
  <si>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</si>
  <si>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</si>
  <si>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</si>
  <si>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</si>
  <si>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</si>
  <si>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</si>
  <si>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</si>
  <si>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</si>
  <si>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</si>
  <si>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</si>
  <si>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</si>
  <si>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</si>
  <si>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</si>
  <si>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</si>
  <si>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</si>
  <si>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</si>
  <si>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</si>
  <si>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</si>
  <si>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</si>
  <si>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</si>
  <si>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</si>
  <si>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</si>
  <si>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</si>
  <si>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</si>
  <si>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</si>
  <si>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</si>
  <si>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</si>
  <si>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</si>
  <si>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</si>
  <si>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</si>
  <si>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</si>
  <si>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</si>
  <si>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</si>
  <si>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</si>
  <si>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</si>
  <si>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</si>
  <si>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</si>
  <si>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</si>
  <si>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</si>
  <si>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</si>
  <si>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</si>
  <si>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</si>
  <si>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</si>
  <si>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</si>
  <si>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</si>
  <si>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</si>
  <si>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</si>
  <si>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</si>
  <si>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</si>
  <si>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</si>
  <si>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</si>
  <si>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</si>
  <si>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</si>
  <si>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</si>
  <si>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</si>
  <si>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</si>
  <si>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</si>
  <si>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</si>
  <si>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</si>
  <si>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</si>
  <si>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</si>
  <si>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</si>
  <si>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</si>
  <si>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</si>
  <si>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</si>
  <si>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</si>
  <si>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</si>
  <si>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</si>
  <si>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</si>
  <si>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</si>
  <si>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</si>
  <si>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</si>
  <si>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</si>
  <si>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</si>
  <si>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</si>
  <si>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</si>
  <si>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</si>
  <si>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</si>
  <si>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</si>
  <si>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</si>
  <si>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</si>
  <si>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</si>
  <si>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</si>
  <si>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</si>
  <si>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</si>
  <si>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</si>
  <si>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</si>
  <si>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</si>
  <si>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</si>
  <si>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</si>
  <si>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</si>
  <si>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</si>
  <si>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</si>
  <si>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</si>
  <si>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</si>
  <si>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</si>
  <si>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</si>
  <si>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</si>
  <si>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</si>
  <si>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</si>
  <si>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</si>
  <si>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</si>
  <si>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</si>
  <si>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</si>
  <si>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</si>
  <si>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</si>
  <si>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</si>
  <si>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</si>
  <si>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</si>
  <si>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</si>
  <si>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</si>
  <si>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</si>
  <si>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</si>
  <si>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</si>
  <si>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</si>
  <si>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</si>
  <si>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</si>
  <si>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</si>
  <si>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</si>
  <si>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</si>
  <si>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</si>
  <si>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</si>
  <si>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</si>
  <si>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</si>
  <si>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</si>
  <si>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</si>
  <si>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</si>
  <si>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</si>
  <si>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</si>
  <si>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</si>
  <si>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</si>
  <si>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</si>
  <si>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</si>
  <si>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</si>
  <si>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</si>
  <si>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</si>
  <si>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</si>
  <si>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</si>
  <si>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</si>
  <si>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</si>
  <si>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</si>
  <si>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</si>
  <si>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</si>
  <si>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</si>
  <si>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</si>
  <si>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</si>
  <si>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</si>
  <si>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</si>
  <si>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</si>
  <si>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</si>
  <si>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</si>
  <si>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</si>
  <si>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</si>
  <si>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</si>
  <si>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</si>
  <si>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</si>
  <si>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</si>
  <si>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</si>
  <si>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</si>
  <si>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</si>
  <si>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</si>
  <si>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</si>
  <si>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</si>
  <si>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</si>
  <si>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</si>
  <si>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</si>
  <si>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</si>
  <si>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</si>
  <si>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</si>
  <si>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</si>
  <si>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</si>
  <si>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</si>
  <si>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</si>
  <si>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</si>
  <si>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</si>
  <si>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</si>
  <si>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</si>
  <si>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</si>
  <si>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</si>
  <si>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</si>
  <si>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</si>
  <si>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</si>
  <si>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</si>
  <si>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</si>
  <si>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</si>
  <si>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</si>
  <si>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</si>
  <si>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</si>
  <si>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</si>
  <si>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</si>
  <si>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</si>
  <si>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</si>
  <si>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</si>
  <si>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</si>
  <si>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</si>
  <si>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</si>
  <si>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</si>
  <si>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</si>
  <si>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</si>
  <si>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</si>
  <si>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</si>
  <si>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</si>
  <si>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</si>
  <si>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</si>
  <si>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</si>
  <si>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</si>
  <si>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</si>
  <si>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</si>
  <si>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</si>
  <si>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</si>
  <si>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</si>
  <si>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</si>
  <si>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</si>
  <si>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</si>
  <si>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</si>
  <si>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</si>
  <si>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</si>
  <si>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</si>
  <si>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</si>
  <si>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</si>
  <si>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</si>
  <si>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</si>
  <si>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</si>
  <si>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</si>
  <si>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</si>
  <si>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</si>
  <si>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</si>
  <si>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</si>
  <si>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</si>
  <si>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</si>
  <si>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</si>
  <si>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</si>
  <si>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</si>
  <si>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</si>
  <si>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</si>
  <si>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</si>
  <si>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</si>
  <si>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</si>
  <si>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</si>
  <si>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</si>
  <si>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</si>
  <si>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</si>
  <si>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</si>
  <si>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</si>
  <si>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</si>
  <si>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</si>
  <si>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</si>
  <si>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</si>
  <si>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</si>
  <si>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</si>
  <si>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</si>
  <si>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</si>
  <si>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</si>
  <si>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</si>
  <si>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</si>
  <si>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</si>
  <si>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</si>
  <si>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</si>
  <si>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</si>
  <si>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</si>
  <si>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</si>
  <si>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</si>
  <si>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</si>
  <si>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</si>
  <si>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</si>
  <si>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</si>
  <si>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</si>
  <si>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</si>
  <si>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</si>
  <si>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</si>
  <si>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</si>
  <si>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</si>
  <si>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</si>
  <si>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</si>
  <si>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</si>
  <si>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</si>
  <si>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</si>
  <si>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</si>
  <si>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</si>
  <si>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</si>
  <si>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</si>
  <si>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</si>
  <si>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</si>
  <si>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</si>
  <si>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</si>
  <si>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</si>
  <si>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</si>
  <si>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</si>
  <si>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</si>
  <si>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</si>
  <si>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</si>
  <si>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</si>
  <si>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</si>
  <si>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</si>
  <si>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</si>
  <si>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</si>
  <si>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</si>
  <si>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</si>
  <si>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</si>
  <si>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</si>
  <si>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</si>
  <si>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</si>
  <si>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</si>
  <si>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</si>
  <si>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</si>
  <si>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</si>
  <si>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</si>
  <si>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</si>
  <si>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</si>
  <si>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</si>
  <si>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</si>
  <si>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</si>
  <si>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</si>
  <si>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</si>
  <si>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</si>
  <si>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</si>
  <si>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</si>
  <si>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</si>
  <si>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</si>
  <si>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</si>
  <si>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</si>
  <si>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</si>
  <si>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</si>
  <si>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</si>
  <si>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</si>
  <si>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</si>
  <si>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</si>
  <si>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</si>
  <si>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</si>
  <si>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</si>
  <si>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</si>
  <si>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</si>
  <si>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</si>
  <si>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</si>
  <si>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</si>
  <si>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</si>
  <si>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</si>
  <si>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</si>
  <si>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</si>
  <si>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</si>
  <si>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</si>
  <si>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</si>
  <si>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</si>
  <si>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</si>
  <si>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</si>
  <si>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</si>
  <si>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</si>
  <si>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</si>
  <si>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</si>
  <si>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</si>
  <si>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</si>
  <si>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</si>
  <si>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</si>
  <si>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</si>
  <si>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</si>
  <si>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</si>
  <si>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</si>
  <si>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</si>
  <si>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</si>
  <si>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</si>
  <si>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</si>
  <si>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</si>
  <si>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</si>
  <si>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</si>
  <si>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</si>
  <si>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</si>
  <si>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</si>
  <si>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</si>
  <si>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</si>
  <si>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</si>
  <si>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</si>
  <si>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</si>
  <si>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</si>
  <si>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</si>
  <si>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</si>
  <si>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</si>
  <si>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</si>
  <si>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</si>
  <si>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</si>
  <si>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</si>
  <si>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</si>
  <si>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</si>
  <si>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</si>
  <si>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</si>
  <si>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</si>
  <si>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</si>
  <si>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</si>
  <si>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</si>
  <si>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</si>
  <si>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</si>
  <si>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</si>
  <si>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</si>
  <si>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</si>
  <si>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</si>
  <si>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</si>
  <si>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</si>
  <si>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</si>
  <si>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</si>
  <si>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</si>
  <si>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</si>
  <si>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</si>
  <si>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</si>
  <si>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</si>
  <si>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</si>
  <si>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</si>
  <si>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</si>
  <si>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</si>
  <si>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</si>
  <si>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</si>
  <si>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</si>
  <si>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</si>
  <si>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</si>
  <si>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</si>
  <si>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</si>
  <si>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</si>
  <si>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</si>
  <si>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</si>
  <si>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</si>
  <si>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</si>
  <si>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</si>
  <si>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</si>
  <si>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</si>
  <si>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</si>
  <si>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</si>
  <si>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</si>
  <si>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</si>
  <si>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</si>
  <si>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</si>
  <si>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</si>
  <si>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</si>
  <si>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</si>
  <si>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</si>
  <si>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</si>
  <si>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</si>
  <si>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</si>
  <si>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</si>
  <si>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</si>
  <si>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</si>
  <si>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</si>
  <si>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</si>
  <si>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</si>
  <si>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</si>
  <si>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</si>
  <si>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</si>
  <si>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</si>
  <si>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</si>
  <si>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</si>
  <si>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</si>
  <si>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</si>
  <si>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</si>
  <si>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</si>
  <si>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</si>
  <si>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</si>
  <si>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</si>
  <si>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</si>
  <si>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</si>
  <si>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</si>
  <si>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</si>
  <si>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</si>
  <si>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</si>
  <si>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</si>
  <si>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</si>
  <si>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</si>
  <si>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</si>
  <si>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</si>
  <si>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</si>
  <si>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</si>
  <si>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</si>
  <si>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</si>
  <si>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</si>
  <si>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</si>
  <si>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</si>
  <si>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</si>
  <si>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</si>
  <si>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</si>
  <si>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</si>
  <si>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</si>
  <si>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</si>
  <si>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</si>
  <si>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</si>
  <si>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</si>
  <si>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</si>
  <si>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</si>
  <si>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</si>
  <si>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</si>
  <si>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</si>
  <si>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</si>
  <si>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</si>
  <si>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</si>
  <si>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</si>
  <si>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</si>
  <si>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</si>
  <si>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</si>
  <si>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</si>
  <si>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</si>
  <si>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</si>
  <si>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</si>
  <si>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</si>
  <si>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</si>
  <si>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</si>
  <si>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</si>
  <si>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</si>
  <si>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</si>
  <si>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</si>
  <si>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</si>
  <si>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</si>
  <si>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</si>
  <si>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</si>
  <si>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</si>
  <si>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</si>
  <si>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</si>
  <si>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</si>
  <si>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</si>
  <si>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</si>
  <si>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</si>
  <si>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</si>
  <si>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</si>
  <si>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</si>
  <si>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</si>
  <si>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</si>
  <si>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</si>
  <si>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</si>
  <si>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</si>
  <si>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</si>
  <si>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</si>
  <si>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</si>
  <si>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</si>
  <si>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</si>
  <si>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</si>
  <si>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</si>
  <si>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</si>
  <si>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</si>
  <si>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</si>
  <si>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</si>
  <si>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</si>
  <si>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</si>
  <si>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</si>
  <si>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</si>
  <si>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</si>
  <si>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</si>
  <si>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</si>
  <si>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</si>
  <si>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</si>
  <si>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</si>
  <si>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</si>
  <si>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</si>
  <si>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</si>
  <si>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</si>
  <si>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</si>
  <si>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</si>
  <si>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</si>
  <si>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</si>
  <si>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</si>
  <si>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</si>
  <si>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</si>
  <si>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</si>
  <si>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</si>
  <si>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</si>
  <si>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</si>
  <si>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</si>
  <si>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</si>
  <si>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</si>
  <si>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</si>
  <si>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</si>
  <si>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</si>
  <si>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</si>
  <si>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</si>
  <si>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</si>
  <si>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</si>
  <si>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</si>
  <si>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</si>
  <si>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</si>
  <si>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</si>
  <si>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</si>
  <si>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</si>
  <si>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</si>
  <si>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</si>
  <si>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</si>
  <si>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</si>
  <si>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</si>
  <si>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</si>
  <si>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</si>
  <si>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</si>
  <si>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</si>
  <si>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</si>
  <si>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</si>
  <si>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</si>
  <si>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</si>
  <si>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</si>
  <si>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</si>
  <si>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</si>
  <si>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</si>
  <si>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</si>
  <si>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</si>
  <si>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</si>
  <si>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</si>
  <si>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</si>
  <si>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</si>
  <si>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</si>
  <si>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</si>
  <si>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</si>
  <si>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</si>
  <si>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</si>
  <si>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</si>
  <si>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</si>
  <si>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</si>
  <si>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</si>
  <si>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</si>
  <si>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</si>
  <si>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</si>
  <si>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</si>
  <si>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</si>
  <si>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</si>
  <si>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</si>
  <si>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</si>
  <si>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</si>
  <si>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</si>
  <si>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</si>
  <si>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</si>
  <si>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</si>
  <si>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</si>
  <si>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</si>
  <si>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</si>
  <si>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</si>
  <si>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</si>
  <si>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</si>
  <si>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</si>
  <si>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</si>
  <si>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</si>
  <si>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</si>
  <si>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</si>
  <si>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</si>
  <si>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</si>
  <si>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</si>
  <si>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</si>
  <si>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</si>
  <si>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</si>
  <si>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</si>
  <si>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</si>
  <si>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</si>
  <si>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</si>
  <si>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</si>
  <si>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</si>
  <si>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</si>
  <si>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</si>
  <si>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</si>
  <si>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</si>
  <si>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</si>
  <si>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</si>
  <si>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</si>
  <si>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</si>
  <si>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</si>
  <si>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</si>
  <si>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</si>
  <si>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</si>
  <si>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</si>
  <si>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</si>
  <si>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</si>
  <si>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</si>
  <si>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</si>
  <si>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</si>
  <si>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</si>
  <si>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</si>
  <si>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</si>
  <si>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</si>
  <si>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</si>
  <si>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</si>
  <si>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</si>
  <si>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</si>
  <si>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</si>
  <si>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</si>
  <si>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</si>
  <si>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</si>
  <si>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</si>
  <si>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</si>
  <si>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</si>
  <si>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</si>
  <si>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</si>
  <si>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</si>
  <si>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</si>
  <si>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</si>
  <si>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</si>
  <si>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</si>
  <si>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</si>
  <si>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</si>
  <si>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</si>
  <si>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</si>
  <si>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</si>
  <si>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</si>
  <si>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</si>
  <si>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</si>
  <si>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</si>
  <si>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</si>
  <si>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</si>
  <si>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</si>
  <si>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</si>
  <si>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</si>
  <si>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</si>
  <si>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</si>
  <si>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</si>
  <si>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</si>
  <si>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</si>
  <si>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</si>
  <si>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</si>
  <si>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</si>
  <si>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</si>
  <si>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</si>
  <si>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</si>
  <si>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</si>
  <si>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</si>
  <si>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</si>
  <si>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</si>
  <si>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</si>
  <si>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</si>
  <si>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</si>
  <si>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</si>
  <si>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</si>
  <si>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</si>
  <si>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</si>
  <si>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</si>
  <si>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</si>
  <si>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</si>
  <si>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</si>
  <si>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</si>
  <si>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</si>
  <si>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</si>
  <si>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</si>
  <si>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</si>
  <si>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</si>
  <si>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</si>
  <si>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</si>
  <si>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</si>
  <si>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</si>
  <si>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</si>
  <si>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</si>
  <si>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</si>
  <si>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</si>
  <si>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</si>
  <si>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</si>
  <si>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</si>
  <si>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</si>
  <si>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</si>
  <si>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</si>
  <si>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</si>
  <si>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</si>
  <si>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</si>
  <si>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</si>
  <si>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</si>
  <si>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</si>
  <si>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</si>
  <si>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</si>
  <si>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</si>
  <si>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</si>
  <si>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</si>
  <si>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</si>
  <si>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</si>
  <si>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</si>
  <si>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</si>
  <si>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</si>
  <si>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</si>
  <si>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</si>
  <si>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</si>
  <si>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</si>
  <si>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</si>
  <si>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</si>
  <si>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</si>
  <si>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</si>
  <si>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</si>
  <si>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</si>
  <si>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</si>
  <si>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</si>
  <si>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</si>
  <si>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</si>
  <si>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</si>
  <si>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</si>
  <si>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</si>
  <si>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</si>
  <si>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</si>
  <si>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</si>
  <si>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</si>
  <si>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</si>
  <si>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</si>
  <si>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</si>
  <si>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</si>
  <si>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</si>
  <si>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</si>
  <si>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</si>
  <si>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</si>
  <si>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</si>
  <si>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</si>
  <si>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</si>
  <si>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</si>
  <si>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</si>
  <si>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</si>
  <si>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</si>
  <si>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</si>
  <si>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</si>
  <si>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</si>
  <si>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</si>
  <si>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</si>
  <si>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</si>
  <si>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</si>
  <si>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</si>
  <si>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</si>
  <si>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</si>
  <si>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</si>
  <si>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</si>
  <si>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</si>
  <si>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</si>
  <si>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</si>
  <si>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</si>
  <si>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</si>
  <si>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</si>
  <si>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</si>
  <si>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</si>
  <si>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</si>
  <si>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</si>
  <si>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</si>
  <si>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</si>
  <si>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</si>
  <si>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</si>
  <si>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</si>
  <si>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</si>
  <si>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</si>
  <si>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</si>
  <si>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</si>
  <si>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</si>
  <si>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</si>
  <si>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</si>
  <si>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</si>
  <si>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</si>
  <si>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</si>
  <si>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</si>
  <si>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</si>
  <si>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</si>
  <si>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</si>
  <si>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</si>
  <si>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</si>
  <si>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</si>
  <si>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</si>
  <si>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</si>
  <si>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</si>
  <si>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</si>
  <si>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</si>
  <si>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</si>
  <si>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</si>
  <si>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</si>
  <si>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</si>
  <si>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</si>
  <si>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</si>
  <si>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</si>
  <si>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</si>
  <si>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</si>
  <si>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</si>
  <si>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</si>
  <si>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</si>
  <si>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</si>
  <si>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</si>
  <si>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</si>
  <si>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</si>
  <si>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</si>
  <si>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</si>
  <si>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</si>
  <si>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</si>
  <si>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</si>
  <si>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</si>
  <si>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</si>
  <si>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</si>
  <si>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</si>
  <si>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</si>
  <si>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</si>
  <si>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</si>
  <si>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</si>
  <si>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</si>
  <si>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</si>
  <si>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</si>
  <si>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</si>
  <si>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</si>
  <si>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</si>
  <si>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</si>
  <si>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</si>
  <si>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</si>
  <si>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</si>
  <si>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</si>
  <si>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</si>
  <si>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</si>
  <si>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</si>
  <si>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</si>
  <si>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</si>
  <si>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</si>
  <si>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</si>
  <si>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</si>
  <si>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</si>
  <si>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</si>
  <si>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</si>
  <si>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</si>
  <si>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</si>
  <si>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</si>
  <si>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</si>
  <si>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</si>
  <si>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</si>
  <si>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</si>
  <si>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</si>
  <si>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</si>
  <si>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</si>
  <si>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</si>
  <si>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</si>
  <si>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</si>
  <si>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</si>
  <si>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</si>
  <si>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</si>
  <si>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</si>
  <si>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</si>
  <si>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</si>
  <si>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</si>
  <si>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</si>
  <si>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</si>
  <si>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</si>
  <si>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</si>
  <si>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</si>
  <si>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</si>
  <si>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</si>
  <si>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</si>
  <si>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</si>
  <si>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</si>
  <si>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</si>
  <si>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</si>
  <si>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</si>
  <si>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</si>
  <si>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</si>
  <si>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</si>
  <si>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</si>
  <si>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</si>
  <si>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</si>
  <si>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</si>
  <si>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</si>
  <si>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</si>
  <si>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</si>
  <si>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</si>
  <si>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</si>
  <si>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</si>
  <si>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</si>
  <si>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</si>
  <si>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</si>
  <si>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</si>
  <si>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</si>
  <si>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</si>
  <si>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</si>
  <si>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</si>
  <si>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</si>
  <si>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</si>
  <si>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</si>
  <si>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</si>
  <si>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</si>
  <si>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</si>
  <si>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</si>
  <si>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</si>
  <si>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</si>
  <si>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</si>
  <si>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</si>
  <si>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</si>
  <si>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</si>
  <si>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</si>
  <si>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</si>
  <si>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</si>
  <si>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</si>
  <si>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</si>
  <si>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</si>
  <si>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</si>
  <si>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</si>
  <si>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</si>
  <si>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</si>
  <si>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</si>
  <si>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</si>
  <si>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</si>
  <si>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</si>
  <si>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</si>
  <si>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</si>
  <si>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</si>
  <si>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</si>
  <si>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</si>
  <si>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</si>
  <si>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</si>
  <si>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</si>
  <si>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</si>
  <si>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</si>
  <si>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</si>
  <si>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</si>
  <si>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</si>
  <si>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</si>
  <si>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</si>
  <si>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</si>
  <si>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</si>
  <si>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</si>
  <si>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</si>
  <si>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</si>
  <si>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</si>
  <si>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</si>
  <si>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</si>
  <si>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</si>
  <si>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</si>
  <si>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</si>
  <si>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</si>
  <si>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</si>
  <si>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</si>
  <si>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</si>
  <si>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</si>
  <si>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</si>
  <si>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</si>
  <si>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</si>
  <si>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</si>
  <si>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</si>
  <si>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</si>
  <si>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</si>
  <si>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</si>
  <si>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</si>
  <si>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</si>
  <si>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</si>
  <si>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</si>
  <si>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</si>
  <si>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</si>
  <si>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</si>
  <si>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</si>
  <si>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</si>
  <si>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</si>
  <si>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</si>
  <si>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</si>
  <si>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</si>
  <si>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</si>
  <si>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</si>
  <si>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</si>
  <si>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</si>
  <si>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</si>
  <si>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</si>
  <si>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</si>
  <si>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</si>
  <si>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</si>
  <si>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</si>
  <si>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</si>
  <si>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</si>
  <si>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</si>
  <si>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</si>
  <si>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</si>
  <si>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</si>
  <si>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</si>
  <si>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</si>
  <si>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</si>
  <si>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</si>
  <si>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</si>
  <si>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</si>
  <si>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</si>
  <si>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</si>
  <si>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</si>
  <si>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</si>
  <si>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</si>
  <si>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</si>
  <si>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</si>
  <si>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</si>
  <si>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</si>
  <si>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</si>
  <si>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</si>
  <si>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</si>
  <si>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</si>
  <si>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</si>
  <si>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</si>
  <si>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</si>
  <si>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</si>
  <si>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</si>
  <si>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</si>
  <si>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</si>
  <si>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</si>
  <si>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</si>
  <si>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</si>
  <si>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</si>
  <si>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</si>
  <si>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</si>
  <si>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</si>
  <si>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</si>
  <si>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</si>
  <si>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</si>
  <si>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</si>
  <si>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</si>
  <si>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</si>
  <si>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</si>
  <si>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</si>
  <si>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</si>
  <si>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</si>
  <si>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</si>
  <si>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</si>
  <si>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</si>
  <si>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</si>
  <si>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</si>
  <si>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</si>
  <si>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</si>
  <si>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</si>
  <si>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</si>
  <si>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</si>
  <si>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</si>
  <si>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</si>
  <si>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</si>
  <si>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</si>
  <si>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</si>
  <si>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</si>
  <si>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</si>
  <si>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</si>
  <si>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</si>
  <si>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</si>
  <si>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</si>
  <si>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</si>
  <si>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</si>
  <si>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</si>
  <si>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</si>
  <si>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</si>
  <si>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</si>
  <si>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</si>
  <si>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</si>
  <si>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</si>
  <si>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</si>
  <si>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</si>
  <si>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</si>
  <si>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</si>
  <si>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</si>
  <si>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</si>
  <si>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</si>
  <si>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</si>
  <si>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</si>
  <si>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</si>
  <si>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</si>
  <si>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</si>
  <si>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</si>
  <si>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</si>
  <si>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</si>
  <si>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</si>
  <si>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</si>
  <si>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</si>
  <si>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</si>
  <si>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</si>
  <si>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</si>
  <si>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</si>
  <si>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</si>
  <si>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</si>
  <si>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</si>
  <si>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</si>
  <si>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</si>
  <si>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</si>
  <si>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</si>
  <si>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</si>
  <si>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</si>
  <si>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</si>
  <si>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</si>
  <si>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</si>
  <si>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</si>
  <si>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</si>
  <si>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</si>
  <si>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</si>
  <si>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</si>
  <si>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</si>
  <si>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</si>
  <si>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</si>
  <si>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</si>
  <si>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</si>
  <si>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</si>
  <si>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</si>
  <si>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</si>
  <si>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</si>
  <si>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</si>
  <si>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</si>
  <si>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</si>
  <si>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</si>
  <si>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</si>
  <si>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</si>
  <si>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</si>
  <si>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</si>
  <si>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</si>
  <si>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</si>
  <si>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</si>
  <si>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</si>
  <si>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</si>
  <si>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</si>
  <si>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</si>
  <si>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</si>
  <si>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</si>
  <si>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</si>
  <si>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</si>
  <si>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</si>
  <si>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</si>
  <si>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</si>
  <si>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</si>
  <si>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</si>
  <si>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</si>
  <si>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</si>
  <si>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</si>
  <si>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</si>
  <si>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</si>
  <si>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</si>
  <si>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</si>
  <si>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</si>
  <si>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</si>
  <si>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</si>
  <si>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</si>
  <si>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</si>
  <si>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</si>
  <si>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</si>
  <si>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</si>
  <si>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</si>
  <si>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</si>
  <si>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</si>
  <si>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</si>
  <si>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</si>
  <si>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</si>
  <si>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</si>
  <si>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</si>
  <si>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</si>
  <si>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</si>
  <si>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</si>
  <si>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</si>
  <si>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</si>
  <si>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</si>
  <si>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</si>
  <si>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</si>
  <si>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</si>
  <si>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</si>
  <si>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</si>
  <si>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</si>
  <si>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</si>
  <si>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</si>
  <si>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</si>
  <si>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</si>
  <si>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</si>
  <si>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</si>
  <si>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</si>
  <si>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</si>
  <si>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</si>
  <si>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</si>
  <si>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</si>
  <si>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</si>
  <si>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</si>
  <si>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</si>
  <si>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</si>
  <si>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</si>
  <si>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</si>
  <si>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</si>
  <si>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</si>
  <si>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</si>
  <si>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</si>
  <si>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</si>
  <si>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</si>
  <si>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</si>
  <si>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</si>
  <si>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</si>
  <si>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</si>
  <si>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</si>
  <si>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</si>
  <si>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</si>
  <si>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</si>
  <si>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</si>
  <si>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</si>
  <si>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</si>
  <si>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</si>
  <si>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</si>
  <si>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</si>
  <si>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</si>
  <si>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</si>
  <si>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</si>
  <si>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</si>
  <si>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</si>
  <si>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</si>
  <si>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</si>
  <si>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</si>
  <si>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</si>
  <si>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</si>
  <si>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</si>
  <si>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</si>
  <si>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</si>
  <si>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</si>
  <si>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</si>
  <si>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</si>
  <si>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</si>
  <si>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</si>
  <si>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</si>
  <si>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</si>
  <si>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</si>
  <si>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</si>
  <si>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</si>
  <si>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</si>
  <si>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</si>
  <si>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</si>
  <si>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</si>
  <si>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</si>
  <si>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</si>
  <si>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</si>
  <si>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</si>
  <si>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</si>
  <si>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</si>
  <si>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</si>
  <si>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</si>
  <si>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</si>
  <si>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</si>
  <si>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</si>
  <si>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</si>
  <si>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</si>
  <si>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</si>
  <si>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</si>
  <si>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</si>
  <si>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</si>
  <si>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</si>
  <si>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</si>
  <si>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</si>
  <si>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</si>
  <si>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</si>
  <si>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</si>
  <si>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</si>
  <si>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</si>
  <si>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</si>
  <si>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</si>
  <si>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</si>
  <si>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</si>
  <si>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</si>
  <si>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</si>
  <si>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</si>
  <si>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</si>
  <si>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</si>
  <si>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</si>
  <si>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</si>
  <si>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</si>
  <si>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</si>
  <si>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</si>
  <si>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</si>
  <si>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</si>
  <si>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</si>
  <si>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</si>
  <si>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</si>
  <si>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</si>
  <si>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</si>
  <si>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</si>
  <si>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</si>
  <si>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</si>
  <si>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</si>
  <si>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</si>
  <si>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</si>
  <si>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</si>
  <si>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</si>
  <si>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</si>
  <si>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</si>
  <si>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</si>
  <si>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</si>
  <si>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</si>
  <si>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</si>
  <si>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</si>
  <si>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</si>
  <si>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</si>
  <si>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</si>
  <si>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</si>
  <si>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</si>
  <si>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</si>
  <si>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</si>
  <si>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</si>
  <si>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</si>
  <si>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</si>
  <si>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</si>
  <si>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</si>
  <si>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</si>
  <si>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</si>
  <si>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</si>
  <si>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</si>
  <si>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</si>
  <si>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</si>
  <si>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</si>
  <si>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</si>
  <si>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</si>
  <si>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</si>
  <si>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</si>
  <si>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</si>
  <si>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</si>
  <si>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</si>
  <si>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</si>
  <si>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</si>
  <si>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</si>
  <si>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</si>
  <si>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</si>
  <si>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</si>
  <si>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</si>
  <si>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</si>
  <si>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</si>
  <si>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</si>
  <si>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</si>
  <si>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</si>
  <si>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</si>
  <si>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</si>
  <si>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</si>
  <si>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</si>
  <si>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</si>
  <si>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</si>
  <si>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</si>
  <si>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</si>
  <si>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</si>
  <si>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</si>
  <si>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</si>
  <si>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</si>
  <si>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</si>
  <si>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</si>
  <si>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</si>
  <si>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</si>
  <si>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</si>
  <si>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</si>
  <si>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</si>
  <si>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</si>
  <si>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</si>
  <si>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</si>
  <si>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</si>
  <si>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</si>
  <si>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</si>
  <si>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</si>
  <si>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</si>
  <si>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</si>
  <si>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</si>
  <si>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</si>
  <si>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</si>
  <si>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</si>
  <si>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</si>
  <si>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</si>
  <si>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</si>
  <si>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</si>
  <si>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</si>
  <si>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</si>
  <si>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</si>
  <si>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</si>
  <si>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</si>
  <si>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</si>
  <si>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</si>
  <si>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</si>
  <si>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</si>
  <si>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</si>
  <si>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</si>
  <si>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</si>
  <si>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</si>
  <si>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</si>
  <si>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</si>
  <si>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</si>
  <si>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</si>
  <si>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</si>
  <si>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</si>
  <si>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</si>
  <si>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</si>
  <si>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</si>
  <si>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</si>
  <si>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</si>
  <si>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</si>
  <si>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</si>
  <si>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</si>
  <si>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</si>
  <si>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</si>
  <si>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</si>
  <si>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</si>
  <si>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</si>
  <si>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</si>
  <si>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</si>
  <si>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</si>
  <si>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</si>
  <si>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</si>
  <si>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</si>
  <si>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</si>
  <si>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</si>
  <si>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</si>
  <si>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</si>
  <si>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</si>
  <si>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</si>
  <si>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</si>
  <si>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</si>
  <si>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</si>
  <si>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</si>
  <si>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</si>
  <si>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</si>
  <si>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</si>
  <si>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</si>
  <si>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</si>
  <si>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</si>
  <si>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</si>
  <si>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</si>
  <si>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</si>
  <si>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</si>
  <si>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</si>
  <si>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</si>
  <si>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</si>
  <si>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</si>
  <si>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</si>
  <si>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</si>
  <si>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</si>
  <si>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</si>
  <si>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</si>
  <si>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</si>
  <si>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</si>
  <si>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</si>
  <si>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</si>
  <si>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</si>
  <si>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</si>
  <si>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</si>
  <si>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</si>
  <si>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</si>
  <si>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</si>
  <si>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</si>
  <si>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</si>
  <si>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</si>
  <si>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</si>
  <si>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</si>
  <si>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</si>
  <si>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</si>
  <si>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</si>
  <si>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</si>
  <si>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</si>
  <si>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</si>
  <si>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</si>
  <si>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</si>
  <si>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</si>
  <si>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</si>
  <si>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</si>
  <si>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</si>
  <si>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</si>
  <si>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</si>
  <si>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</si>
  <si>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</si>
  <si>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</si>
  <si>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</si>
  <si>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</si>
  <si>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</si>
  <si>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</si>
  <si>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</si>
  <si>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</si>
  <si>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</si>
  <si>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</si>
  <si>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</si>
  <si>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</si>
  <si>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</si>
  <si>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</si>
  <si>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</si>
  <si>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</si>
  <si>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</si>
  <si>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</si>
  <si>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</si>
  <si>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</si>
  <si>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</si>
  <si>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</si>
  <si>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</si>
  <si>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</si>
  <si>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</si>
  <si>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</si>
  <si>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</si>
  <si>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</si>
  <si>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</si>
  <si>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</si>
  <si>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</si>
  <si>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</si>
  <si>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</si>
  <si>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</si>
  <si>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</si>
  <si>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</si>
  <si>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</si>
  <si>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</si>
  <si>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</si>
  <si>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</si>
  <si>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</si>
  <si>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</si>
  <si>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</si>
  <si>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</si>
  <si>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</si>
  <si>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</si>
  <si>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</si>
  <si>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</si>
  <si>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</si>
  <si>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</si>
  <si>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</si>
  <si>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</si>
  <si>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</si>
  <si>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</si>
  <si>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</si>
  <si>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</si>
  <si>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</si>
  <si>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</si>
  <si>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</si>
  <si>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</si>
  <si>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</si>
  <si>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</si>
  <si>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</si>
  <si>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</si>
  <si>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</si>
  <si>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</si>
  <si>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</si>
  <si>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</si>
  <si>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</si>
  <si>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</si>
  <si>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</si>
  <si>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</si>
  <si>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</si>
  <si>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</si>
  <si>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</si>
  <si>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</si>
  <si>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</si>
  <si>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</si>
  <si>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</si>
  <si>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</si>
  <si>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</si>
  <si>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</si>
  <si>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</si>
  <si>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</si>
  <si>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</si>
  <si>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</si>
  <si>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</si>
  <si>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</si>
  <si>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</si>
  <si>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</si>
  <si>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</si>
  <si>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</si>
  <si>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</si>
  <si>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</si>
  <si>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</si>
  <si>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</si>
  <si>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</si>
  <si>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</si>
  <si>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</si>
  <si>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</si>
  <si>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</si>
  <si>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</si>
  <si>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</si>
  <si>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</si>
  <si>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</si>
  <si>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</si>
  <si>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</si>
  <si>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</si>
  <si>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</si>
  <si>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</si>
  <si>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</si>
  <si>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</si>
  <si>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</si>
  <si>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</si>
  <si>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</si>
  <si>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</si>
  <si>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</si>
  <si>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</si>
  <si>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</si>
  <si>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</si>
  <si>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</si>
  <si>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</si>
  <si>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</si>
  <si>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</si>
  <si>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</si>
  <si>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</si>
  <si>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</si>
  <si>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</si>
  <si>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</si>
  <si>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</si>
  <si>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</si>
  <si>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</si>
  <si>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</si>
  <si>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</si>
  <si>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</si>
  <si>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</si>
  <si>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</si>
  <si>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</si>
  <si>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</si>
  <si>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</si>
  <si>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</si>
  <si>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</si>
  <si>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</si>
  <si>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</si>
  <si>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</si>
  <si>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</si>
  <si>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</si>
  <si>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</si>
  <si>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</si>
  <si>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</si>
  <si>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</si>
  <si>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</si>
  <si>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</si>
  <si>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</si>
  <si>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</si>
  <si>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</si>
  <si>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</si>
  <si>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</si>
  <si>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</si>
  <si>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</si>
  <si>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</si>
  <si>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</si>
  <si>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</si>
  <si>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</si>
  <si>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</si>
  <si>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</si>
  <si>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</si>
  <si>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</si>
  <si>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</si>
  <si>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</si>
  <si>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</si>
  <si>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</si>
  <si>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</si>
  <si>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</si>
  <si>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</si>
  <si>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</si>
  <si>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</si>
  <si>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</si>
  <si>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</si>
  <si>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</si>
  <si>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</si>
  <si>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</si>
  <si>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</si>
  <si>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</si>
  <si>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</si>
  <si>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</si>
  <si>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</si>
  <si>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</si>
  <si>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</si>
  <si>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</si>
  <si>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</si>
  <si>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</si>
  <si>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</si>
  <si>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</si>
  <si>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</si>
  <si>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</si>
  <si>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</si>
  <si>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</si>
  <si>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</si>
  <si>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</si>
  <si>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</si>
  <si>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</si>
  <si>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</si>
  <si>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</si>
  <si>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</si>
  <si>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</si>
  <si>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</si>
  <si>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</si>
  <si>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</si>
  <si>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</si>
  <si>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</si>
  <si>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</si>
  <si>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</si>
  <si>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</si>
  <si>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</si>
  <si>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</si>
  <si>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</si>
  <si>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</si>
  <si>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</si>
  <si>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</si>
  <si>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</si>
  <si>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</si>
  <si>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</si>
  <si>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</si>
  <si>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</si>
  <si>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</si>
  <si>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</si>
  <si>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</si>
  <si>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</si>
  <si>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</si>
  <si>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</si>
  <si>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</si>
  <si>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</si>
  <si>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</si>
  <si>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</si>
  <si>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</si>
  <si>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</si>
  <si>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</si>
  <si>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</si>
  <si>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</si>
  <si>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</si>
  <si>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</si>
  <si>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</si>
  <si>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</si>
  <si>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</si>
  <si>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</si>
  <si>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</si>
  <si>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</si>
  <si>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</si>
  <si>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</si>
  <si>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</si>
  <si>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</si>
  <si>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</si>
  <si>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</si>
  <si>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</si>
  <si>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</si>
  <si>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</si>
  <si>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</si>
  <si>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</si>
  <si>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</si>
  <si>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</si>
  <si>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</si>
  <si>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</si>
  <si>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</si>
  <si>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</si>
  <si>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</si>
  <si>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</si>
  <si>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</si>
  <si>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</si>
  <si>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</si>
  <si>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</si>
  <si>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</si>
  <si>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</si>
  <si>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</si>
  <si>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</si>
  <si>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</si>
  <si>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</si>
  <si>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</si>
  <si>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</si>
  <si>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</si>
  <si>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</si>
  <si>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</si>
  <si>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</si>
  <si>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</si>
  <si>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</si>
  <si>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</si>
  <si>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</si>
  <si>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</si>
  <si>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</si>
  <si>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</si>
  <si>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</si>
  <si>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</si>
  <si>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</si>
  <si>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</si>
  <si>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</si>
  <si>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</si>
  <si>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</si>
  <si>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</si>
  <si>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</si>
  <si>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</si>
  <si>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</si>
  <si>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</si>
  <si>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</si>
  <si>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</si>
  <si>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</si>
  <si>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</si>
  <si>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</si>
  <si>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</si>
  <si>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</si>
  <si>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</si>
  <si>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</si>
  <si>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</si>
  <si>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</si>
  <si>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</si>
  <si>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</si>
  <si>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</si>
  <si>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</si>
  <si>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</si>
  <si>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</si>
  <si>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</si>
  <si>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</si>
  <si>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</si>
  <si>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</si>
  <si>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</si>
  <si>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</si>
  <si>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</si>
  <si>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</si>
  <si>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</si>
  <si>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</si>
  <si>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</si>
  <si>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</si>
  <si>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</si>
  <si>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</si>
  <si>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</si>
  <si>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</si>
  <si>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</si>
  <si>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</si>
  <si>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</si>
  <si>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</si>
  <si>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</si>
  <si>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</si>
  <si>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</si>
  <si>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</si>
  <si>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</si>
  <si>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</si>
  <si>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</si>
  <si>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</si>
  <si>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</si>
  <si>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</si>
  <si>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</si>
  <si>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</si>
  <si>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</si>
  <si>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</si>
  <si>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</si>
  <si>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</si>
  <si>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</si>
  <si>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</si>
  <si>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</si>
  <si>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</si>
  <si>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</si>
  <si>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</si>
  <si>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</si>
  <si>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</si>
  <si>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</si>
  <si>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</si>
  <si>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</si>
  <si>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</si>
  <si>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</si>
  <si>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</si>
  <si>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</si>
  <si>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</si>
  <si>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</si>
  <si>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</si>
  <si>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</si>
  <si>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</si>
  <si>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</si>
  <si>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</si>
  <si>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</si>
  <si>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</si>
  <si>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</si>
  <si>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</si>
  <si>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</si>
  <si>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</si>
  <si>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</si>
  <si>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</si>
  <si>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</si>
  <si>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</si>
  <si>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</si>
  <si>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</si>
  <si>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</si>
  <si>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</si>
  <si>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</si>
  <si>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</si>
  <si>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</si>
  <si>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</si>
  <si>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</si>
  <si>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</si>
  <si>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</si>
  <si>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</si>
  <si>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</si>
  <si>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</si>
  <si>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</si>
  <si>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</si>
  <si>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</si>
  <si>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</si>
  <si>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</si>
  <si>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</si>
  <si>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</si>
  <si>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</si>
  <si>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</si>
  <si>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</si>
  <si>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</si>
  <si>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</si>
  <si>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</si>
  <si>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</si>
  <si>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</si>
  <si>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</si>
  <si>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</si>
  <si>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</si>
  <si>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</si>
  <si>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</si>
  <si>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</si>
  <si>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</si>
  <si>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</si>
  <si>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</si>
  <si>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</si>
  <si>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</si>
  <si>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</si>
  <si>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</si>
  <si>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</si>
  <si>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</si>
  <si>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</si>
  <si>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</si>
  <si>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</si>
  <si>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</si>
  <si>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</si>
  <si>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</si>
  <si>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</si>
  <si>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</si>
  <si>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</si>
  <si>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</si>
  <si>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</si>
  <si>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</si>
  <si>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</si>
  <si>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</si>
  <si>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</si>
  <si>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</si>
  <si>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</si>
  <si>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</si>
  <si>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</si>
  <si>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</si>
  <si>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</si>
  <si>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</si>
  <si>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</si>
  <si>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</si>
  <si>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</si>
  <si>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</si>
  <si>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</si>
  <si>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</si>
  <si>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</si>
  <si>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</si>
  <si>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</si>
  <si>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</si>
  <si>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</si>
  <si>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</si>
  <si>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</si>
  <si>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</si>
  <si>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</si>
  <si>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</si>
  <si>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</si>
  <si>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</si>
  <si>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</si>
  <si>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</si>
  <si>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</si>
  <si>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</si>
  <si>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</si>
  <si>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</si>
  <si>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</si>
  <si>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</si>
  <si>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</si>
  <si>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</si>
  <si>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</si>
  <si>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</si>
  <si>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</si>
  <si>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</si>
  <si>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</si>
  <si>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</si>
  <si>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</si>
  <si>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</si>
  <si>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</si>
  <si>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</si>
  <si>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</si>
  <si>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</si>
  <si>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</si>
  <si>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</si>
  <si>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</si>
  <si>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</si>
  <si>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</si>
  <si>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</si>
  <si>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</si>
  <si>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</si>
  <si>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</si>
  <si>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</si>
  <si>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</si>
  <si>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</si>
  <si>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</si>
  <si>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</si>
  <si>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</si>
  <si>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</si>
  <si>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</si>
  <si>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</si>
  <si>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</si>
  <si>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</si>
  <si>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</si>
  <si>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</si>
  <si>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</si>
  <si>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</si>
  <si>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</si>
  <si>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</si>
  <si>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</si>
  <si>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</si>
  <si>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</si>
  <si>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</si>
  <si>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</si>
  <si>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</si>
  <si>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</si>
  <si>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</si>
  <si>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</si>
  <si>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</si>
  <si>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</si>
  <si>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</si>
  <si>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</si>
  <si>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</si>
  <si>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</si>
  <si>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</si>
  <si>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</si>
  <si>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</si>
  <si>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</si>
  <si>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</si>
  <si>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</si>
  <si>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</si>
  <si>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</si>
  <si>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</si>
  <si>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</si>
  <si>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</si>
  <si>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</si>
  <si>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</si>
  <si>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</si>
  <si>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</si>
  <si>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</si>
  <si>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</si>
  <si>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</si>
  <si>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</si>
  <si>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</si>
  <si>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</si>
  <si>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</si>
  <si>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</si>
  <si>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</si>
  <si>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</si>
  <si>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</si>
  <si>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</si>
  <si>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</si>
  <si>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</si>
  <si>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</si>
  <si>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</si>
  <si>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</si>
  <si>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</si>
  <si>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</si>
  <si>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</si>
  <si>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</si>
  <si>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</si>
  <si>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</si>
  <si>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</si>
  <si>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</si>
  <si>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</si>
  <si>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</si>
  <si>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</si>
  <si>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</si>
  <si>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</si>
  <si>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</si>
  <si>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</si>
  <si>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</si>
  <si>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</si>
  <si>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</si>
  <si>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</si>
  <si>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</si>
  <si>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</si>
  <si>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</si>
  <si>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</si>
  <si>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</si>
  <si>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</si>
  <si>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</si>
  <si>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</si>
  <si>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</si>
  <si>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</si>
  <si>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</si>
  <si>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</si>
  <si>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</si>
  <si>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</si>
  <si>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</si>
  <si>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</si>
  <si>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</si>
  <si>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</si>
  <si>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</si>
  <si>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</si>
  <si>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</si>
  <si>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</si>
  <si>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</si>
  <si>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</si>
  <si>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</si>
  <si>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</si>
  <si>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</si>
  <si>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</si>
  <si>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</si>
  <si>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</si>
  <si>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</si>
  <si>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</si>
  <si>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</si>
  <si>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</si>
  <si>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</si>
  <si>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</si>
  <si>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</si>
  <si>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</si>
  <si>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</si>
  <si>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</si>
  <si>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</si>
  <si>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</si>
  <si>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</si>
  <si>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</si>
  <si>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</si>
  <si>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</si>
  <si>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</si>
  <si>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</si>
  <si>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</si>
  <si>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</si>
  <si>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</si>
  <si>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</si>
  <si>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</si>
  <si>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</si>
  <si>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</si>
  <si>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</si>
  <si>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</si>
  <si>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</si>
  <si>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</si>
  <si>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</si>
  <si>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</si>
  <si>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</si>
  <si>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</si>
  <si>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</si>
  <si>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</si>
  <si>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</si>
  <si>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</si>
  <si>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</si>
  <si>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</si>
  <si>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</si>
  <si>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</si>
  <si>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</si>
  <si>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</si>
  <si>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</si>
  <si>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</si>
  <si>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</si>
  <si>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</si>
  <si>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</si>
  <si>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</si>
  <si>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</si>
  <si>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</si>
  <si>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</si>
  <si>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</si>
  <si>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</si>
  <si>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</si>
  <si>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</si>
  <si>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</si>
  <si>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</si>
  <si>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</si>
  <si>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</si>
  <si>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</si>
  <si>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</si>
  <si>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</si>
  <si>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</si>
  <si>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</si>
  <si>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</si>
  <si>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</si>
  <si>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</si>
  <si>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</si>
  <si>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</si>
  <si>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</si>
  <si>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</si>
  <si>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</si>
  <si>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</si>
  <si>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</si>
  <si>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</si>
  <si>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</si>
  <si>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</si>
  <si>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</si>
  <si>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</si>
  <si>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</si>
  <si>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</si>
  <si>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</si>
  <si>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</si>
  <si>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</si>
  <si>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</si>
  <si>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</si>
  <si>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</si>
  <si>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</si>
  <si>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</si>
  <si>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</si>
  <si>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</si>
  <si>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</si>
  <si>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</si>
  <si>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</si>
  <si>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</si>
  <si>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</si>
  <si>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</si>
  <si>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</si>
  <si>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</si>
  <si>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</si>
  <si>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</si>
  <si>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</si>
  <si>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</si>
  <si>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</si>
  <si>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</si>
  <si>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</si>
  <si>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</si>
  <si>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</si>
  <si>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</si>
  <si>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</si>
  <si>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</si>
  <si>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</si>
  <si>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</si>
  <si>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</si>
  <si>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</si>
  <si>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</si>
  <si>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</si>
  <si>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</si>
  <si>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</si>
  <si>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</si>
  <si>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</si>
  <si>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</si>
  <si>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</si>
  <si>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</si>
  <si>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</si>
  <si>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</si>
  <si>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</si>
  <si>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</si>
  <si>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</si>
  <si>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</si>
  <si>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</si>
  <si>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</si>
  <si>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</si>
  <si>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</si>
  <si>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</si>
  <si>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</si>
  <si>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</si>
  <si>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</si>
  <si>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</si>
  <si>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</si>
  <si>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</si>
  <si>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</si>
  <si>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</si>
  <si>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</si>
  <si>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</si>
  <si>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</si>
  <si>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</si>
  <si>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</si>
  <si>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</si>
  <si>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</si>
  <si>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</si>
  <si>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</si>
  <si>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</si>
  <si>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</si>
  <si>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</si>
  <si>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</si>
  <si>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</si>
  <si>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</si>
  <si>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</si>
  <si>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</si>
  <si>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</si>
  <si>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</si>
  <si>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</si>
  <si>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</si>
  <si>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</si>
  <si>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</si>
  <si>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</si>
  <si>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</si>
  <si>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</si>
  <si>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</si>
  <si>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</si>
  <si>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</si>
  <si>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</si>
  <si>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</si>
  <si>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</si>
  <si>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</si>
  <si>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</si>
  <si>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</si>
  <si>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</si>
  <si>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</si>
  <si>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</si>
  <si>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</si>
  <si>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</si>
  <si>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</si>
  <si>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</si>
  <si>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</si>
  <si>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</si>
  <si>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</si>
  <si>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</si>
  <si>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</si>
  <si>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</si>
  <si>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</si>
  <si>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</si>
  <si>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</si>
  <si>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</si>
  <si>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</si>
  <si>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</si>
  <si>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</si>
  <si>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</si>
  <si>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</si>
  <si>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</si>
  <si>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</si>
  <si>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</si>
  <si>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</si>
  <si>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</si>
  <si>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</si>
  <si>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</si>
  <si>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</si>
  <si>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</si>
  <si>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</si>
  <si>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</si>
  <si>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</si>
  <si>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</si>
  <si>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</si>
  <si>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</si>
  <si>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</si>
  <si>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</si>
  <si>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</si>
  <si>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</si>
  <si>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</si>
  <si>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</si>
  <si>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</si>
  <si>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</si>
  <si>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</si>
  <si>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</si>
  <si>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</si>
  <si>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</si>
  <si>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</si>
  <si>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</si>
  <si>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</si>
  <si>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</si>
  <si>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</si>
  <si>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</si>
  <si>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</si>
  <si>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</si>
  <si>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</si>
  <si>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</si>
  <si>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</si>
  <si>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</si>
  <si>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</si>
  <si>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</si>
  <si>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</si>
  <si>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</si>
  <si>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</si>
  <si>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</si>
  <si>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</si>
  <si>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</si>
  <si>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</si>
  <si>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</si>
  <si>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</si>
  <si>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</si>
  <si>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</si>
  <si>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</si>
  <si>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</si>
  <si>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</si>
  <si>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</si>
  <si>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</si>
  <si>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</si>
  <si>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</si>
  <si>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</si>
  <si>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</si>
  <si>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</si>
  <si>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</si>
  <si>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</si>
  <si>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</si>
  <si>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</si>
  <si>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</si>
  <si>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</si>
  <si>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</si>
  <si>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</si>
  <si>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</si>
  <si>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</si>
  <si>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</si>
  <si>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</si>
  <si>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</si>
  <si>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</si>
  <si>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</si>
  <si>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</si>
  <si>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</si>
  <si>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</si>
  <si>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</si>
  <si>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</si>
  <si>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</si>
  <si>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</si>
  <si>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</si>
  <si>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</si>
  <si>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</si>
  <si>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</si>
  <si>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</si>
  <si>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</si>
  <si>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</si>
  <si>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</si>
  <si>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</si>
  <si>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</si>
  <si>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</si>
  <si>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</si>
  <si>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</si>
  <si>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</si>
  <si>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</si>
  <si>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</si>
  <si>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</si>
  <si>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</si>
  <si>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</si>
  <si>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</si>
  <si>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</si>
  <si>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</si>
  <si>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</si>
  <si>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</si>
  <si>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</si>
  <si>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</si>
  <si>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</si>
  <si>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</si>
  <si>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</si>
  <si>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</si>
  <si>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</si>
  <si>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</si>
  <si>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</si>
  <si>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</si>
  <si>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</si>
  <si>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</si>
  <si>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</si>
  <si>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</si>
  <si>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</si>
  <si>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</si>
  <si>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</si>
  <si>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</si>
  <si>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</si>
  <si>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</si>
  <si>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</si>
  <si>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</si>
  <si>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</si>
  <si>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</si>
  <si>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</si>
  <si>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</si>
  <si>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</si>
  <si>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</si>
  <si>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</si>
  <si>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</si>
  <si>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</si>
  <si>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</si>
  <si>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</si>
  <si>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</si>
  <si>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</si>
  <si>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</si>
  <si>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</si>
  <si>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</si>
  <si>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</si>
  <si>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</si>
  <si>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</si>
  <si>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</si>
  <si>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</si>
  <si>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</si>
  <si>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</si>
  <si>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</si>
  <si>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</si>
  <si>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</si>
  <si>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</si>
  <si>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</si>
  <si>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</si>
  <si>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</si>
  <si>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</si>
  <si>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</si>
  <si>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</si>
  <si>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</si>
  <si>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</si>
  <si>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</si>
  <si>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</si>
  <si>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</si>
  <si>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</si>
  <si>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</si>
  <si>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</si>
  <si>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</si>
  <si>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</si>
  <si>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</si>
  <si>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</si>
  <si>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</si>
  <si>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</si>
  <si>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</si>
  <si>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</si>
  <si>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</si>
  <si>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</si>
  <si>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</si>
  <si>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</si>
  <si>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</si>
  <si>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</si>
  <si>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</si>
  <si>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</si>
  <si>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</si>
  <si>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</si>
  <si>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</si>
  <si>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</si>
  <si>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</si>
  <si>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</si>
  <si>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</si>
  <si>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</si>
  <si>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</si>
  <si>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</si>
  <si>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</si>
  <si>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</si>
  <si>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</si>
  <si>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</si>
  <si>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</si>
  <si>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</si>
  <si>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</si>
  <si>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</si>
  <si>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</si>
  <si>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</si>
  <si>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</si>
  <si>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</si>
  <si>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</si>
  <si>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</si>
  <si>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</si>
  <si>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</si>
  <si>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</si>
  <si>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</si>
  <si>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</si>
  <si>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</si>
  <si>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</si>
  <si>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</si>
  <si>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</si>
  <si>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</si>
  <si>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</si>
  <si>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</si>
  <si>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</si>
  <si>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</si>
  <si>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</si>
  <si>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</si>
  <si>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</si>
  <si>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</si>
  <si>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</si>
  <si>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</si>
  <si>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</si>
  <si>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</si>
  <si>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</si>
  <si>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</si>
  <si>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</si>
  <si>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</si>
  <si>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</si>
  <si>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</si>
  <si>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</si>
  <si>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</si>
  <si>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</si>
  <si>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</si>
  <si>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</si>
  <si>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</si>
  <si>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</si>
  <si>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</si>
  <si>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</si>
  <si>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</si>
  <si>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</si>
  <si>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</si>
  <si>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</si>
  <si>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</si>
  <si>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</si>
  <si>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</si>
  <si>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</si>
  <si>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</si>
  <si>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</si>
  <si>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</si>
  <si>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</si>
  <si>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</si>
  <si>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</si>
  <si>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</si>
  <si>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</si>
  <si>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</si>
  <si>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</si>
  <si>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</si>
  <si>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</si>
  <si>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</si>
  <si>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</si>
  <si>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</si>
  <si>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</si>
  <si>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</si>
  <si>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</si>
  <si>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</si>
  <si>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</si>
  <si>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</si>
  <si>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</si>
  <si>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</si>
  <si>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</si>
  <si>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</si>
  <si>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</si>
  <si>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</si>
  <si>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</si>
  <si>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</si>
  <si>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</si>
  <si>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</si>
  <si>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</si>
  <si>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</si>
  <si>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</si>
  <si>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</si>
  <si>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</si>
  <si>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</si>
  <si>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</si>
  <si>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</si>
  <si>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</si>
  <si>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</si>
  <si>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</si>
  <si>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</si>
  <si>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</si>
  <si>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</si>
  <si>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</si>
  <si>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</si>
  <si>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</si>
  <si>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</si>
  <si>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</si>
  <si>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</si>
  <si>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</si>
  <si>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</si>
  <si>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</si>
  <si>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</si>
  <si>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</si>
  <si>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</si>
  <si>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</si>
  <si>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</si>
  <si>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</si>
  <si>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</si>
  <si>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</si>
  <si>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</si>
  <si>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</si>
  <si>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</si>
  <si>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</si>
  <si>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</si>
  <si>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</si>
  <si>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</si>
  <si>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</si>
  <si>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</si>
  <si>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</si>
  <si>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</si>
  <si>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</si>
  <si>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</si>
  <si>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</si>
  <si>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</si>
  <si>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</si>
  <si>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</si>
  <si>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</si>
  <si>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</si>
  <si>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</si>
  <si>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</si>
  <si>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</si>
  <si>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</si>
  <si>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</si>
  <si>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</si>
  <si>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</si>
  <si>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</si>
  <si>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</si>
  <si>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</si>
  <si>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</si>
  <si>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</si>
  <si>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</si>
  <si>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</si>
  <si>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</si>
  <si>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</si>
  <si>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</si>
  <si>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</si>
  <si>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</si>
  <si>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</si>
  <si>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</si>
  <si>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</si>
  <si>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</si>
  <si>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</si>
  <si>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</si>
  <si>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</si>
  <si>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</si>
  <si>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</si>
  <si>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</si>
  <si>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</si>
  <si>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</si>
  <si>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</si>
  <si>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</si>
  <si>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</si>
  <si>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</si>
  <si>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</si>
  <si>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</si>
  <si>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</si>
  <si>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</si>
  <si>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</si>
  <si>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</si>
  <si>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</si>
  <si>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</si>
  <si>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</si>
  <si>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</si>
  <si>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</si>
  <si>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</si>
  <si>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</si>
  <si>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</si>
  <si>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</si>
  <si>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</si>
  <si>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</si>
  <si>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</si>
  <si>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</si>
  <si>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</si>
  <si>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</si>
  <si>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</si>
  <si>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</si>
  <si>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</si>
  <si>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</si>
  <si>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</si>
  <si>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</si>
  <si>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</si>
  <si>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</si>
  <si>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</si>
  <si>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</si>
  <si>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</si>
  <si>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</si>
  <si>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</si>
  <si>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</si>
  <si>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</si>
  <si>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</si>
  <si>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</si>
  <si>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</si>
  <si>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</si>
  <si>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</si>
  <si>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</si>
  <si>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</si>
  <si>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</si>
  <si>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</si>
  <si>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</si>
  <si>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</si>
  <si>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</si>
  <si>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</si>
  <si>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</si>
  <si>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</si>
  <si>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</si>
  <si>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</si>
  <si>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</si>
  <si>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</si>
  <si>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</si>
  <si>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</si>
  <si>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</si>
  <si>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</si>
  <si>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</si>
  <si>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</si>
  <si>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</si>
  <si>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</si>
  <si>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</si>
  <si>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</si>
  <si>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</si>
  <si>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</si>
  <si>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</si>
  <si>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</si>
  <si>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</si>
  <si>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</si>
  <si>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</si>
  <si>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</si>
  <si>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</si>
  <si>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</si>
  <si>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</si>
  <si>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</si>
  <si>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</si>
  <si>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</si>
  <si>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</si>
  <si>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</si>
  <si>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</si>
  <si>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</si>
  <si>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</si>
  <si>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</si>
  <si>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</si>
  <si>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</si>
  <si>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</si>
  <si>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</si>
  <si>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</si>
  <si>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</si>
  <si>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</si>
  <si>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</si>
  <si>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</si>
  <si>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</si>
  <si>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</si>
  <si>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</si>
  <si>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</si>
  <si>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</si>
  <si>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</si>
  <si>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</si>
  <si>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</si>
  <si>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</si>
  <si>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</si>
  <si>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</si>
  <si>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</si>
  <si>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</si>
  <si>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</si>
  <si>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</si>
  <si>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</si>
  <si>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</si>
  <si>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</si>
  <si>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</si>
  <si>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</si>
  <si>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</si>
  <si>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</si>
  <si>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</si>
  <si>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</si>
  <si>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</si>
  <si>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</si>
  <si>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</si>
  <si>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</si>
  <si>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</si>
  <si>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</si>
  <si>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</si>
  <si>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</si>
  <si>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</si>
  <si>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</si>
  <si>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</si>
  <si>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</si>
  <si>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</si>
  <si>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</si>
  <si>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</si>
  <si>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</si>
  <si>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</si>
  <si>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</si>
  <si>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</si>
  <si>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</si>
  <si>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</si>
  <si>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</si>
  <si>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</si>
  <si>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</si>
  <si>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</si>
  <si>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</si>
  <si>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</si>
  <si>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</si>
  <si>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</si>
  <si>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</si>
  <si>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</si>
  <si>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</si>
  <si>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</si>
  <si>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</si>
  <si>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</si>
  <si>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</si>
  <si>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</si>
  <si>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</si>
  <si>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</si>
  <si>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</si>
  <si>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</si>
  <si>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</si>
  <si>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</si>
  <si>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</si>
  <si>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</si>
  <si>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</si>
  <si>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</si>
  <si>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</si>
  <si>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</si>
  <si>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</si>
  <si>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</si>
  <si>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</si>
  <si>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</si>
  <si>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</si>
  <si>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</si>
  <si>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</si>
  <si>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</si>
  <si>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</si>
  <si>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</si>
  <si>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</si>
  <si>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</si>
  <si>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</si>
  <si>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</si>
  <si>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</si>
  <si>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</si>
  <si>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</si>
  <si>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</si>
  <si>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</si>
  <si>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</si>
  <si>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</si>
  <si>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</si>
  <si>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</si>
  <si>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</si>
  <si>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</si>
  <si>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</si>
  <si>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</si>
  <si>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</si>
  <si>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</si>
  <si>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</si>
  <si>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</si>
  <si>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</si>
  <si>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</si>
  <si>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</si>
  <si>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</si>
  <si>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</si>
  <si>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</si>
  <si>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</si>
  <si>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</si>
  <si>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</si>
  <si>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</si>
  <si>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</si>
  <si>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</si>
  <si>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</si>
  <si>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</si>
  <si>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</si>
  <si>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</si>
  <si>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</si>
  <si>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</si>
  <si>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</si>
  <si>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</si>
  <si>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</si>
  <si>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</si>
  <si>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</si>
  <si>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</si>
  <si>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</si>
  <si>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</si>
  <si>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</si>
  <si>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</si>
  <si>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</si>
  <si>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</si>
  <si>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</si>
  <si>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</si>
  <si>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</si>
  <si>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</si>
  <si>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</si>
  <si>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</si>
  <si>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</si>
  <si>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</si>
  <si>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</si>
  <si>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</si>
  <si>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</si>
  <si>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</si>
  <si>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</si>
  <si>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</si>
  <si>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</si>
  <si>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</si>
  <si>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</si>
  <si>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</si>
  <si>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</si>
  <si>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</si>
  <si>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</si>
  <si>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</si>
  <si>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</si>
  <si>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</si>
  <si>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</si>
  <si>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</si>
  <si>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</si>
  <si>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</si>
  <si>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</si>
  <si>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</si>
  <si>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</si>
  <si>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</si>
  <si>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</si>
  <si>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</si>
  <si>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</si>
  <si>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</si>
  <si>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</si>
  <si>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</si>
  <si>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</si>
  <si>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</si>
  <si>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</si>
  <si>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</si>
  <si>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</si>
  <si>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</si>
  <si>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</si>
  <si>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</si>
  <si>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</si>
  <si>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</si>
  <si>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</si>
  <si>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</si>
  <si>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</si>
  <si>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</si>
  <si>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</si>
  <si>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</si>
  <si>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</si>
  <si>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</si>
  <si>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</si>
  <si>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</si>
  <si>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</si>
  <si>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</si>
  <si>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</si>
  <si>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</si>
  <si>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</si>
  <si>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</si>
  <si>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</si>
  <si>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</si>
  <si>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</si>
  <si>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</si>
  <si>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</si>
  <si>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</si>
  <si>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</si>
  <si>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</si>
  <si>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</si>
  <si>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</si>
  <si>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</si>
  <si>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</si>
  <si>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</si>
  <si>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</si>
  <si>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</si>
  <si>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</si>
  <si>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</si>
  <si>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</si>
  <si>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</si>
  <si>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</si>
  <si>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</si>
  <si>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</si>
  <si>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</si>
  <si>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</si>
  <si>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</si>
  <si>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</si>
  <si>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</si>
  <si>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</si>
  <si>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</si>
  <si>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</si>
  <si>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</si>
  <si>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</si>
  <si>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</si>
  <si>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</si>
  <si>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</si>
  <si>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</si>
  <si>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</si>
  <si>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</si>
  <si>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</si>
  <si>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</si>
  <si>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</si>
  <si>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</si>
  <si>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</si>
  <si>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</si>
  <si>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</si>
  <si>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</si>
  <si>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</si>
  <si>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</si>
  <si>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</si>
  <si>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</si>
  <si>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</si>
  <si>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</si>
  <si>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</si>
  <si>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</si>
  <si>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</si>
  <si>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</si>
  <si>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</si>
  <si>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</si>
  <si>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</si>
  <si>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</si>
  <si>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</si>
  <si>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</si>
  <si>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</si>
  <si>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</si>
  <si>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</si>
  <si>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</si>
  <si>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</si>
  <si>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</si>
  <si>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</si>
  <si>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</si>
  <si>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</si>
  <si>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</si>
  <si>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</si>
  <si>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</si>
  <si>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</si>
  <si>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</si>
  <si>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</si>
  <si>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</si>
  <si>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</si>
  <si>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</si>
  <si>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</si>
  <si>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</si>
  <si>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</si>
  <si>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</si>
  <si>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</si>
  <si>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</si>
  <si>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</si>
  <si>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</si>
  <si>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</si>
  <si>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</si>
  <si>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</si>
  <si>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</si>
  <si>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</si>
  <si>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</si>
  <si>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</si>
  <si>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</si>
  <si>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</si>
  <si>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</si>
  <si>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</si>
  <si>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</si>
  <si>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</si>
  <si>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</si>
  <si>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</si>
  <si>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</si>
  <si>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</si>
  <si>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</si>
  <si>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</si>
  <si>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</si>
  <si>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</si>
  <si>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</si>
  <si>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</si>
  <si>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</si>
  <si>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</si>
  <si>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</si>
  <si>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</si>
  <si>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</si>
  <si>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</si>
  <si>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</si>
  <si>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</si>
  <si>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</si>
  <si>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</si>
  <si>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</si>
  <si>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</si>
  <si>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</si>
  <si>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</si>
  <si>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</si>
  <si>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</si>
  <si>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</si>
  <si>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</si>
  <si>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</si>
  <si>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</si>
  <si>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</si>
  <si>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</si>
  <si>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</si>
  <si>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</si>
  <si>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</si>
  <si>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</si>
  <si>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</si>
  <si>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</si>
  <si>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</si>
  <si>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</si>
  <si>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</si>
  <si>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</si>
  <si>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</si>
  <si>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</si>
  <si>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</si>
  <si>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</si>
  <si>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</si>
  <si>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</si>
  <si>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</si>
  <si>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</si>
  <si>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</si>
  <si>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</si>
  <si>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</si>
  <si>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</si>
  <si>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</si>
  <si>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</si>
  <si>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</si>
  <si>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</si>
  <si>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</si>
  <si>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</si>
  <si>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</si>
  <si>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</si>
  <si>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</si>
  <si>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</si>
  <si>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</si>
  <si>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</si>
  <si>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</si>
  <si>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</si>
  <si>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</si>
  <si>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</si>
  <si>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</si>
  <si>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</si>
  <si>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</si>
  <si>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</si>
  <si>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</si>
  <si>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</si>
  <si>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</si>
  <si>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</si>
  <si>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</si>
  <si>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</si>
  <si>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</si>
  <si>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</si>
  <si>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</si>
  <si>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</si>
  <si>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</si>
  <si>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</si>
  <si>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</si>
  <si>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</si>
  <si>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</si>
  <si>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</si>
  <si>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</si>
  <si>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</si>
  <si>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</si>
  <si>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</si>
  <si>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</si>
  <si>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</si>
  <si>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</si>
  <si>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</si>
  <si>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</si>
  <si>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</si>
  <si>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</si>
  <si>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</si>
  <si>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</si>
  <si>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</si>
  <si>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</si>
  <si>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</si>
  <si>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</si>
  <si>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</si>
  <si>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</si>
  <si>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</si>
  <si>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</si>
  <si>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</si>
  <si>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</si>
  <si>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</si>
  <si>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</si>
  <si>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</si>
  <si>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</si>
  <si>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</si>
  <si>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</si>
  <si>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</si>
  <si>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</si>
  <si>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</si>
  <si>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</si>
  <si>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</si>
  <si>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</si>
  <si>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</si>
  <si>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</si>
  <si>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</si>
  <si>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</si>
  <si>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</si>
  <si>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</si>
  <si>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</si>
  <si>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</si>
  <si>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</si>
  <si>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</si>
  <si>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</si>
  <si>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</si>
  <si>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</si>
  <si>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</si>
  <si>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</si>
  <si>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</si>
  <si>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</si>
  <si>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</si>
  <si>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</si>
  <si>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</si>
  <si>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</si>
  <si>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</si>
  <si>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</si>
  <si>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</si>
  <si>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</si>
  <si>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</si>
  <si>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</si>
  <si>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</si>
  <si>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</si>
  <si>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</si>
  <si>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</si>
  <si>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</si>
  <si>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</si>
  <si>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</si>
  <si>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</si>
  <si>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</si>
  <si>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</si>
  <si>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</si>
  <si>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</si>
  <si>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</si>
  <si>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</si>
  <si>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</si>
  <si>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</si>
  <si>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</si>
  <si>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</si>
  <si>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</si>
  <si>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</si>
  <si>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</si>
  <si>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</si>
  <si>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</si>
  <si>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</si>
  <si>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</si>
  <si>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</si>
  <si>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</si>
  <si>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</si>
  <si>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</si>
  <si>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</si>
  <si>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</si>
  <si>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</si>
  <si>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</si>
  <si>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</si>
  <si>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</si>
  <si>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</si>
  <si>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</si>
  <si>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</si>
  <si>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</si>
  <si>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</si>
  <si>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</si>
  <si>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</si>
  <si>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</si>
  <si>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</si>
  <si>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</si>
  <si>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</si>
  <si>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</si>
  <si>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</si>
  <si>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</si>
  <si>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</si>
  <si>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</si>
  <si>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</si>
  <si>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</si>
  <si>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</si>
  <si>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</si>
  <si>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</si>
  <si>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</si>
  <si>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</si>
  <si>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</si>
  <si>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</si>
  <si>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</si>
  <si>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</si>
  <si>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</si>
  <si>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</si>
  <si>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</si>
  <si>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</si>
  <si>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</si>
  <si>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</si>
  <si>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</si>
  <si>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</si>
  <si>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</si>
  <si>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</si>
  <si>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</si>
  <si>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</si>
  <si>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</si>
  <si>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</si>
  <si>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</si>
  <si>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</si>
  <si>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</si>
  <si>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</si>
  <si>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</si>
  <si>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</si>
  <si>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</si>
  <si>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</si>
  <si>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</si>
  <si>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</si>
  <si>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</si>
  <si>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</si>
  <si>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</si>
  <si>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</si>
  <si>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</si>
  <si>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</si>
  <si>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</si>
  <si>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</si>
  <si>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</si>
  <si>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</si>
  <si>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</si>
  <si>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</si>
  <si>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</si>
  <si>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</si>
  <si>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</si>
  <si>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</si>
  <si>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</si>
  <si>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</si>
  <si>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</si>
  <si>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</si>
  <si>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</si>
  <si>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</si>
  <si>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</si>
  <si>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</si>
  <si>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</si>
  <si>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</si>
  <si>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</si>
  <si>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</si>
  <si>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</si>
  <si>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</si>
  <si>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</si>
  <si>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</si>
  <si>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</si>
  <si>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</si>
  <si>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</si>
  <si>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</si>
  <si>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</si>
  <si>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</si>
  <si>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</si>
  <si>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</si>
  <si>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</si>
  <si>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</si>
  <si>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</si>
  <si>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</si>
  <si>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</si>
  <si>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</si>
  <si>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</si>
  <si>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</si>
  <si>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</si>
  <si>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</si>
  <si>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</si>
  <si>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</si>
  <si>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</si>
  <si>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</si>
  <si>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</si>
  <si>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</si>
  <si>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</si>
  <si>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</si>
  <si>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</si>
  <si>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</si>
  <si>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</si>
  <si>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</si>
  <si>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</si>
  <si>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</si>
  <si>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</si>
  <si>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</si>
  <si>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</si>
  <si>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</si>
  <si>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</si>
  <si>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</si>
  <si>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</si>
  <si>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</si>
  <si>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</si>
  <si>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</si>
  <si>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</si>
  <si>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</si>
  <si>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</si>
  <si>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</si>
  <si>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</si>
  <si>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</si>
  <si>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</si>
  <si>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</si>
  <si>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</si>
  <si>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</si>
  <si>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</si>
  <si>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</si>
  <si>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</si>
  <si>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</si>
  <si>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</si>
  <si>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</si>
  <si>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</si>
  <si>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</si>
  <si>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</si>
  <si>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</si>
  <si>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</si>
  <si>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</si>
  <si>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</si>
  <si>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</si>
  <si>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</si>
  <si>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</si>
  <si>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</si>
  <si>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</si>
  <si>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</si>
  <si>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</si>
  <si>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</si>
  <si>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</si>
  <si>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</si>
  <si>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</si>
  <si>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</si>
  <si>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</si>
  <si>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</si>
  <si>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</si>
  <si>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</si>
  <si>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</si>
  <si>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</si>
  <si>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</si>
  <si>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</si>
  <si>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</si>
  <si>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</si>
  <si>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</si>
  <si>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</si>
  <si>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</si>
  <si>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</si>
  <si>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</si>
  <si>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</si>
  <si>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</si>
  <si>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</si>
  <si>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</si>
  <si>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</si>
  <si>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</si>
  <si>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</si>
  <si>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</si>
  <si>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</si>
  <si>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</si>
  <si>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</si>
  <si>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</si>
  <si>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</si>
  <si>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</si>
  <si>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</si>
  <si>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</si>
  <si>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</si>
  <si>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</si>
  <si>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</si>
  <si>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</si>
  <si>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</si>
  <si>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</si>
  <si>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</si>
  <si>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</si>
  <si>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</si>
  <si>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</si>
  <si>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</si>
  <si>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</si>
  <si>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</si>
  <si>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</si>
  <si>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</si>
  <si>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</si>
  <si>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</si>
  <si>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</si>
  <si>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</si>
  <si>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</si>
  <si>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</si>
  <si>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</si>
  <si>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</si>
  <si>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</si>
  <si>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</si>
  <si>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</si>
  <si>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</si>
  <si>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</si>
  <si>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</si>
  <si>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</si>
  <si>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</si>
  <si>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</si>
  <si>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</si>
  <si>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</si>
  <si>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</si>
  <si>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</si>
  <si>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</si>
  <si>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</si>
  <si>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</si>
  <si>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</si>
  <si>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</si>
  <si>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</si>
  <si>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</si>
  <si>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</si>
  <si>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</si>
  <si>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</si>
  <si>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</si>
  <si>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</si>
  <si>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</si>
  <si>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</si>
  <si>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</si>
  <si>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</si>
  <si>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</si>
  <si>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</si>
  <si>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</si>
  <si>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</si>
  <si>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</si>
  <si>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</si>
  <si>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</si>
  <si>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</si>
  <si>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</si>
  <si>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</si>
  <si>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</si>
  <si>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</si>
  <si>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</si>
  <si>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</si>
  <si>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</si>
  <si>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</si>
  <si>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</si>
  <si>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</si>
  <si>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</si>
  <si>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</si>
  <si>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</si>
  <si>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</si>
  <si>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</si>
  <si>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</si>
  <si>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</si>
  <si>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</si>
  <si>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</si>
  <si>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</si>
  <si>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</si>
  <si>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</si>
  <si>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</si>
  <si>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</si>
  <si>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</si>
  <si>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</si>
  <si>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</si>
  <si>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</si>
  <si>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</si>
  <si>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</si>
  <si>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</si>
  <si>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</si>
  <si>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</si>
  <si>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</si>
  <si>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</si>
  <si>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</si>
  <si>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</si>
  <si>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</si>
  <si>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</si>
  <si>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</si>
  <si>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</si>
  <si>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</si>
  <si>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</si>
  <si>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</si>
  <si>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</si>
  <si>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</si>
  <si>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</si>
  <si>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</si>
  <si>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</si>
  <si>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</si>
  <si>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</si>
  <si>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</si>
  <si>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</si>
  <si>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</si>
  <si>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</si>
  <si>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</si>
  <si>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</si>
  <si>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</si>
  <si>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</si>
  <si>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</si>
  <si>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</si>
  <si>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</si>
  <si>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</si>
  <si>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</si>
  <si>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</si>
  <si>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</si>
  <si>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</si>
  <si>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</si>
  <si>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</si>
  <si>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</si>
  <si>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</si>
  <si>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</si>
  <si>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</si>
  <si>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</si>
  <si>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</si>
  <si>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</si>
  <si>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</si>
  <si>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</si>
  <si>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</si>
  <si>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</si>
  <si>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</si>
  <si>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</si>
  <si>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</si>
  <si>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</si>
  <si>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</si>
  <si>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</si>
  <si>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</si>
  <si>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</si>
  <si>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</si>
  <si>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</si>
  <si>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</si>
  <si>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</si>
  <si>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</si>
  <si>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</si>
  <si>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</si>
  <si>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</si>
  <si>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</si>
  <si>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</si>
  <si>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</si>
  <si>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</si>
  <si>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</si>
  <si>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</si>
  <si>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</si>
  <si>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</si>
  <si>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</si>
  <si>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</si>
  <si>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</si>
  <si>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</si>
  <si>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</si>
  <si>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</si>
  <si>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</si>
  <si>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</si>
  <si>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</si>
  <si>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</si>
  <si>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</si>
  <si>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</si>
  <si>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</si>
  <si>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</si>
  <si>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</si>
  <si>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</si>
  <si>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</si>
  <si>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</si>
  <si>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</si>
  <si>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</si>
  <si>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</si>
  <si>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</si>
  <si>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</si>
  <si>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</si>
  <si>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</si>
  <si>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</si>
  <si>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</si>
  <si>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</si>
  <si>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</si>
  <si>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</si>
  <si>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</si>
  <si>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</si>
  <si>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</si>
  <si>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</si>
  <si>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</si>
  <si>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</si>
  <si>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</si>
  <si>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</si>
  <si>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</si>
  <si>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</si>
  <si>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</si>
  <si>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</si>
  <si>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</si>
  <si>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</si>
  <si>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</si>
  <si>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</si>
  <si>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</si>
  <si>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</si>
  <si>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</si>
  <si>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</si>
  <si>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</si>
  <si>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</si>
  <si>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</si>
  <si>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</si>
  <si>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</si>
  <si>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</si>
  <si>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</si>
  <si>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</si>
  <si>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</si>
  <si>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</si>
  <si>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</si>
  <si>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</si>
  <si>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</si>
  <si>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</si>
  <si>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</si>
  <si>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</si>
  <si>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</si>
  <si>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</si>
  <si>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</si>
  <si>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</si>
  <si>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</si>
  <si>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</si>
  <si>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</si>
  <si>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</si>
  <si>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</si>
  <si>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</si>
  <si>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</si>
  <si>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</si>
  <si>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</si>
  <si>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</si>
  <si>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</si>
  <si>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</si>
  <si>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</si>
  <si>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</si>
  <si>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</si>
  <si>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</si>
  <si>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</si>
  <si>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</si>
  <si>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</si>
  <si>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</si>
  <si>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</si>
  <si>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</si>
  <si>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</si>
  <si>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</si>
  <si>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</si>
  <si>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</si>
  <si>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</si>
  <si>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</si>
  <si>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</si>
  <si>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</si>
  <si>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</si>
  <si>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</si>
  <si>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</si>
  <si>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</si>
  <si>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</si>
  <si>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</si>
  <si>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</si>
  <si>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</si>
  <si>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</si>
  <si>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</si>
  <si>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</si>
  <si>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</si>
  <si>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</si>
  <si>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</si>
  <si>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</si>
  <si>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</si>
  <si>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</si>
  <si>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</si>
  <si>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</si>
  <si>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</si>
  <si>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</si>
  <si>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</si>
  <si>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</si>
  <si>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</si>
  <si>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</si>
  <si>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</si>
  <si>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</si>
  <si>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</si>
  <si>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</si>
  <si>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</si>
  <si>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</si>
  <si>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</si>
  <si>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</si>
  <si>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</si>
  <si>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</si>
  <si>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</si>
  <si>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</si>
  <si>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</si>
  <si>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</si>
  <si>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</si>
  <si>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</si>
  <si>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</si>
  <si>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</si>
  <si>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</si>
  <si>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</si>
  <si>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</si>
  <si>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</si>
  <si>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</si>
  <si>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</si>
  <si>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</si>
  <si>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</si>
  <si>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</si>
  <si>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</si>
  <si>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</si>
  <si>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</si>
  <si>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</si>
  <si>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</si>
  <si>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</si>
  <si>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</si>
  <si>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</si>
  <si>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</si>
  <si>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</si>
  <si>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</si>
  <si>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</si>
  <si>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</si>
  <si>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</si>
  <si>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</si>
  <si>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</si>
  <si>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</si>
  <si>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</si>
  <si>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</si>
  <si>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</si>
  <si>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</si>
  <si>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</si>
  <si>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</si>
  <si>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</si>
  <si>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</si>
  <si>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</si>
  <si>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</si>
  <si>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</si>
  <si>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</si>
  <si>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</si>
  <si>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</si>
  <si>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</si>
  <si>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</si>
  <si>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</si>
  <si>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</si>
  <si>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</si>
  <si>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</si>
  <si>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</si>
  <si>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</si>
  <si>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</si>
  <si>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</si>
  <si>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</si>
  <si>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</si>
  <si>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</si>
  <si>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</si>
  <si>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</si>
  <si>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</si>
  <si>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</si>
  <si>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</si>
  <si>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</si>
  <si>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</si>
  <si>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</si>
  <si>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</si>
  <si>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</si>
  <si>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</si>
  <si>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</si>
  <si>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</si>
  <si>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</si>
  <si>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</si>
  <si>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</si>
  <si>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</si>
  <si>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</si>
  <si>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</si>
  <si>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</si>
  <si>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</si>
  <si>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</si>
  <si>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</si>
  <si>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</si>
  <si>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</si>
  <si>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</si>
  <si>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</si>
  <si>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</si>
  <si>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</si>
  <si>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</si>
  <si>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</si>
  <si>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</si>
  <si>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</si>
  <si>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</si>
  <si>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</si>
  <si>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</si>
  <si>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</si>
  <si>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</si>
  <si>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</si>
  <si>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</si>
  <si>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</si>
  <si>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</si>
  <si>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</si>
  <si>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</si>
  <si>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</si>
  <si>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</si>
  <si>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</si>
  <si>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</si>
  <si>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</si>
  <si>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</si>
  <si>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</si>
  <si>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</si>
  <si>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</si>
  <si>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</si>
  <si>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</si>
  <si>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</si>
  <si>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</si>
  <si>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</si>
  <si>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</si>
  <si>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</si>
  <si>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</si>
  <si>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</si>
  <si>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</si>
  <si>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</si>
  <si>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</si>
  <si>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</si>
  <si>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</si>
  <si>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</si>
  <si>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</si>
  <si>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</si>
  <si>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</si>
  <si>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</si>
  <si>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</si>
  <si>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</si>
  <si>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</si>
  <si>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</si>
  <si>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</si>
  <si>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</si>
  <si>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</si>
  <si>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</si>
  <si>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</si>
  <si>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</si>
  <si>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</si>
  <si>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</si>
  <si>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</si>
  <si>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</si>
  <si>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</si>
  <si>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</si>
  <si>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</si>
  <si>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</si>
  <si>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</si>
  <si>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</si>
  <si>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</si>
  <si>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</si>
  <si>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</si>
  <si>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</si>
  <si>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</si>
  <si>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</si>
  <si>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</si>
  <si>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</si>
  <si>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</si>
  <si>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</si>
  <si>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</si>
  <si>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</si>
  <si>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</si>
  <si>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</si>
  <si>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</si>
  <si>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</si>
  <si>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</si>
  <si>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</si>
  <si>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</si>
  <si>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</si>
  <si>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</si>
  <si>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</si>
  <si>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</si>
  <si>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</si>
  <si>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</si>
  <si>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</si>
  <si>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</si>
  <si>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</si>
  <si>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</si>
  <si>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</si>
  <si>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</si>
  <si>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</si>
  <si>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</si>
  <si>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</si>
  <si>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</si>
  <si>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</si>
  <si>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</si>
  <si>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</si>
  <si>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</si>
  <si>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</si>
  <si>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</si>
  <si>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</si>
  <si>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</si>
  <si>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</si>
  <si>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</si>
  <si>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</si>
  <si>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</si>
  <si>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</si>
  <si>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</si>
  <si>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</si>
  <si>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</si>
  <si>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</si>
  <si>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</si>
  <si>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</si>
  <si>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</si>
  <si>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</si>
  <si>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</si>
  <si>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</si>
  <si>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</si>
  <si>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</si>
  <si>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</si>
  <si>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</si>
  <si>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</si>
  <si>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</si>
  <si>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</si>
  <si>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</si>
  <si>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</si>
  <si>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</si>
  <si>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</si>
  <si>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</si>
  <si>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</si>
  <si>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</si>
  <si>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</si>
  <si>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</si>
  <si>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</si>
  <si>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</si>
  <si>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</si>
  <si>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</si>
  <si>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</si>
  <si>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</si>
  <si>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</si>
  <si>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</si>
  <si>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</si>
  <si>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</si>
  <si>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</si>
  <si>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</si>
  <si>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</si>
  <si>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</si>
  <si>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</si>
  <si>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</si>
  <si>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</si>
  <si>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</si>
  <si>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</si>
  <si>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</si>
  <si>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</si>
  <si>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</si>
  <si>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</si>
  <si>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</si>
  <si>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</si>
  <si>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</si>
  <si>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</si>
  <si>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</si>
  <si>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</si>
  <si>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</si>
  <si>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</si>
  <si>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</si>
  <si>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</si>
  <si>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</si>
  <si>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</si>
  <si>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</si>
  <si>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</si>
  <si>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</si>
  <si>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</si>
  <si>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</si>
  <si>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</si>
  <si>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</si>
  <si>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</si>
  <si>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</si>
  <si>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</si>
  <si>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</si>
  <si>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</si>
  <si>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</si>
  <si>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</si>
  <si>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</si>
  <si>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</si>
  <si>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</si>
  <si>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</si>
  <si>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</si>
  <si>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</si>
  <si>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</si>
  <si>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</si>
  <si>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</si>
  <si>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</si>
  <si>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</si>
  <si>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</si>
  <si>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</si>
  <si>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</si>
  <si>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</si>
  <si>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</si>
  <si>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</si>
  <si>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</si>
  <si>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</si>
  <si>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</si>
  <si>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</si>
  <si>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</si>
  <si>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</si>
  <si>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</si>
  <si>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</si>
  <si>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</si>
  <si>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</si>
  <si>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</si>
  <si>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</si>
  <si>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</si>
  <si>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</si>
  <si>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</si>
  <si>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</si>
  <si>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</si>
  <si>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</si>
  <si>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</si>
  <si>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</si>
  <si>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</si>
  <si>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</si>
  <si>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</si>
  <si>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</si>
  <si>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</si>
  <si>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</si>
  <si>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</si>
  <si>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</si>
  <si>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</si>
  <si>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</si>
  <si>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</si>
  <si>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</si>
  <si>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</si>
  <si>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</si>
  <si>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</si>
  <si>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</si>
  <si>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</si>
  <si>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</si>
  <si>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</si>
  <si>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</si>
  <si>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</si>
  <si>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</si>
  <si>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</si>
  <si>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</si>
  <si>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</si>
  <si>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</si>
  <si>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</si>
  <si>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</si>
  <si>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</si>
  <si>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</si>
  <si>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</si>
  <si>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</si>
  <si>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</si>
  <si>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</si>
  <si>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</si>
  <si>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</si>
  <si>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</si>
  <si>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</si>
  <si>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</si>
  <si>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</si>
  <si>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</si>
  <si>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</si>
  <si>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</si>
  <si>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</si>
  <si>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</si>
  <si>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</si>
  <si>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</si>
  <si>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</si>
  <si>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</si>
  <si>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</si>
  <si>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</si>
  <si>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</si>
  <si>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</si>
  <si>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</si>
  <si>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</si>
  <si>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</si>
  <si>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</si>
  <si>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</si>
  <si>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</si>
  <si>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</si>
  <si>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</si>
  <si>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</si>
  <si>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</si>
  <si>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</si>
  <si>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</si>
  <si>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</si>
  <si>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</si>
  <si>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</si>
  <si>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</si>
  <si>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</si>
  <si>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</si>
  <si>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</si>
  <si>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</si>
  <si>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</si>
  <si>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</si>
  <si>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</si>
  <si>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</si>
  <si>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</si>
  <si>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</si>
  <si>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</si>
  <si>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</si>
  <si>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</si>
  <si>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</si>
  <si>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</si>
  <si>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</si>
  <si>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</si>
  <si>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</si>
  <si>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</si>
  <si>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</si>
  <si>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</si>
  <si>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</si>
  <si>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</si>
  <si>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</si>
  <si>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</si>
  <si>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</si>
  <si>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</si>
  <si>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</si>
  <si>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</si>
  <si>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</si>
  <si>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</si>
  <si>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</si>
  <si>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</si>
  <si>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</si>
  <si>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</si>
  <si>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</si>
  <si>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</si>
  <si>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</si>
  <si>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</si>
  <si>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</si>
  <si>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</si>
  <si>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</si>
  <si>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</si>
  <si>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</si>
  <si>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</si>
  <si>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</si>
  <si>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</si>
  <si>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</si>
  <si>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</si>
  <si>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</si>
  <si>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</si>
  <si>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</si>
  <si>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</si>
  <si>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</si>
  <si>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</si>
  <si>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</si>
  <si>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</si>
  <si>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</si>
  <si>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</si>
  <si>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</si>
  <si>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</si>
  <si>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</si>
  <si>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</si>
  <si>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</si>
  <si>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</si>
  <si>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</si>
  <si>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</si>
  <si>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</si>
  <si>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</si>
  <si>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</si>
  <si>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</si>
  <si>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</si>
  <si>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</si>
  <si>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</si>
  <si>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</si>
  <si>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</si>
  <si>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</si>
  <si>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</si>
  <si>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</si>
  <si>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</si>
  <si>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</si>
  <si>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</si>
  <si>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</si>
  <si>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</si>
  <si>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</si>
  <si>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</si>
  <si>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</si>
  <si>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</si>
  <si>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</si>
  <si>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</si>
  <si>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</si>
  <si>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</si>
  <si>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</si>
  <si>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</si>
  <si>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</si>
  <si>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</si>
  <si>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</si>
  <si>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</si>
  <si>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</si>
  <si>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</si>
  <si>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</si>
  <si>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</si>
  <si>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</si>
  <si>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</si>
  <si>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</si>
  <si>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</si>
  <si>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</si>
  <si>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</si>
  <si>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</si>
  <si>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</si>
  <si>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</si>
  <si>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</si>
  <si>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</si>
  <si>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</si>
  <si>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</si>
  <si>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</si>
  <si>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</si>
  <si>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</si>
  <si>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</si>
  <si>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</si>
  <si>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</si>
  <si>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</si>
  <si>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</si>
  <si>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</si>
  <si>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</si>
  <si>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</si>
  <si>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</si>
  <si>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</si>
  <si>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</si>
  <si>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</si>
  <si>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</si>
  <si>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</si>
  <si>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</si>
  <si>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</si>
  <si>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</si>
  <si>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</si>
  <si>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</si>
  <si>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</si>
  <si>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</si>
  <si>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</si>
  <si>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</si>
  <si>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</si>
  <si>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</si>
  <si>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</si>
  <si>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</si>
  <si>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</si>
  <si>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</si>
  <si>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</si>
  <si>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</si>
  <si>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</si>
  <si>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</si>
  <si>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</si>
  <si>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</si>
  <si>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</si>
  <si>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</si>
  <si>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</si>
  <si>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</si>
  <si>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</si>
  <si>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</si>
  <si>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</si>
  <si>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</si>
  <si>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</si>
  <si>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</si>
  <si>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</si>
  <si>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</si>
  <si>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</si>
  <si>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</si>
  <si>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</si>
  <si>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</si>
  <si>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</si>
  <si>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</si>
  <si>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</si>
  <si>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</si>
  <si>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</si>
  <si>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</si>
  <si>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</si>
  <si>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</si>
  <si>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</si>
  <si>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</si>
  <si>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</si>
  <si>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</si>
  <si>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</si>
  <si>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</si>
  <si>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</si>
  <si>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</si>
  <si>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</si>
  <si>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</si>
  <si>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</si>
  <si>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</si>
  <si>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</si>
  <si>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</si>
  <si>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</si>
  <si>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</si>
  <si>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</si>
  <si>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</si>
  <si>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</si>
  <si>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</si>
  <si>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</si>
  <si>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</si>
  <si>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</si>
  <si>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</si>
  <si>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</si>
  <si>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</si>
  <si>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</si>
  <si>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</si>
  <si>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</si>
  <si>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</si>
  <si>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</si>
  <si>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</si>
  <si>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</si>
  <si>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</si>
  <si>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</si>
  <si>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</si>
  <si>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</si>
  <si>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</si>
  <si>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</si>
  <si>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</si>
  <si>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</si>
  <si>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</si>
  <si>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</si>
  <si>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</si>
  <si>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</si>
  <si>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</si>
  <si>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</si>
  <si>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</si>
  <si>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</si>
  <si>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</si>
  <si>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</si>
  <si>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</si>
  <si>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</si>
  <si>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</si>
  <si>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</si>
  <si>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</si>
  <si>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</si>
  <si>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</si>
  <si>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</si>
  <si>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</si>
  <si>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</si>
  <si>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</si>
  <si>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</si>
  <si>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</si>
  <si>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</si>
  <si>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</si>
  <si>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</si>
  <si>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</si>
  <si>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</si>
  <si>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</si>
  <si>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</si>
  <si>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</si>
  <si>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</si>
  <si>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</si>
  <si>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</si>
  <si>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</si>
  <si>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</si>
  <si>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</si>
  <si>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</si>
  <si>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</si>
  <si>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</si>
  <si>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</si>
  <si>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</si>
  <si>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</si>
  <si>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</si>
  <si>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</si>
  <si>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</si>
  <si>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</si>
  <si>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</si>
  <si>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</si>
  <si>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</si>
  <si>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</si>
  <si>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</si>
  <si>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</si>
  <si>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</si>
  <si>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</si>
  <si>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</si>
  <si>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</si>
  <si>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</si>
  <si>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</si>
  <si>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</si>
  <si>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</si>
  <si>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</si>
  <si>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</si>
  <si>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</si>
  <si>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</si>
  <si>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</si>
  <si>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</si>
  <si>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</si>
  <si>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</si>
  <si>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</si>
  <si>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</si>
  <si>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</si>
  <si>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</si>
  <si>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</si>
  <si>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</si>
  <si>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</si>
  <si>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</si>
  <si>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</si>
  <si>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</si>
  <si>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</si>
  <si>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</si>
  <si>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</si>
  <si>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</si>
  <si>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</si>
  <si>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</si>
  <si>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</si>
  <si>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</si>
  <si>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</si>
  <si>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</si>
  <si>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</si>
  <si>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</si>
  <si>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</si>
  <si>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</si>
  <si>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</si>
  <si>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</si>
  <si>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</si>
  <si>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</si>
  <si>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</si>
  <si>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</si>
  <si>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</si>
  <si>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</si>
  <si>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</si>
  <si>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</si>
  <si>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</si>
  <si>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</si>
  <si>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</si>
  <si>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</si>
  <si>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</si>
  <si>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</si>
  <si>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</si>
  <si>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</si>
  <si>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</si>
  <si>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</si>
  <si>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</si>
  <si>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</si>
  <si>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</si>
  <si>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</si>
  <si>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</si>
  <si>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</si>
  <si>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</si>
  <si>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</si>
  <si>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</si>
  <si>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</si>
  <si>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</si>
  <si>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</si>
  <si>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</si>
  <si>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</si>
  <si>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</si>
  <si>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</si>
  <si>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</si>
  <si>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</si>
  <si>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</si>
  <si>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</si>
  <si>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</si>
  <si>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</si>
  <si>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</si>
  <si>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</si>
  <si>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</si>
  <si>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</si>
  <si>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</si>
  <si>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</si>
  <si>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</si>
  <si>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</si>
  <si>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</si>
  <si>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</si>
  <si>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</si>
  <si>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</si>
  <si>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</si>
  <si>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</si>
  <si>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</si>
  <si>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</si>
  <si>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</si>
  <si>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</si>
  <si>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</si>
  <si>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</si>
  <si>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</si>
  <si>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</si>
  <si>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</si>
  <si>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</si>
  <si>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</si>
  <si>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</si>
  <si>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</si>
  <si>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</si>
  <si>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</si>
  <si>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</si>
  <si>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</si>
  <si>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</si>
  <si>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</si>
  <si>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</si>
  <si>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</si>
  <si>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</si>
  <si>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</si>
  <si>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</si>
  <si>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</si>
  <si>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</si>
  <si>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</si>
  <si>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</si>
  <si>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</si>
  <si>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</si>
  <si>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</si>
  <si>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</si>
  <si>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</si>
  <si>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</si>
  <si>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</si>
  <si>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</si>
  <si>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</si>
  <si>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</si>
  <si>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</si>
  <si>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</si>
  <si>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</si>
  <si>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</si>
  <si>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</si>
  <si>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</si>
  <si>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</si>
  <si>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</si>
  <si>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</si>
  <si>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</si>
  <si>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</si>
  <si>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</si>
  <si>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</si>
  <si>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</si>
  <si>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</si>
  <si>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</si>
  <si>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</si>
  <si>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</si>
  <si>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</si>
  <si>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</si>
  <si>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</si>
  <si>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</si>
  <si>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</si>
  <si>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</si>
  <si>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</si>
  <si>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</si>
  <si>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</si>
  <si>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</si>
  <si>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</si>
  <si>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</si>
  <si>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</si>
  <si>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</si>
  <si>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</si>
  <si>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</si>
  <si>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</si>
  <si>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</si>
  <si>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</si>
  <si>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</si>
  <si>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</si>
  <si>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</si>
  <si>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</si>
  <si>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</si>
  <si>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</si>
  <si>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</si>
  <si>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</si>
  <si>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</si>
  <si>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</si>
  <si>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</si>
  <si>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</si>
  <si>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</si>
  <si>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</si>
  <si>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</si>
  <si>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</si>
  <si>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</si>
  <si>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</si>
  <si>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</si>
  <si>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</si>
  <si>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</si>
  <si>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</si>
  <si>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</si>
  <si>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</si>
  <si>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</si>
  <si>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</si>
  <si>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</si>
  <si>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</si>
  <si>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</si>
  <si>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</si>
  <si>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</si>
  <si>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</si>
  <si>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</si>
  <si>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</si>
  <si>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</si>
  <si>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</si>
  <si>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</si>
  <si>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</si>
  <si>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</si>
  <si>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</si>
  <si>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</si>
  <si>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</si>
  <si>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</si>
  <si>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</si>
  <si>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</si>
  <si>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</si>
  <si>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</si>
  <si>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</si>
  <si>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</si>
  <si>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</si>
  <si>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</si>
  <si>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</si>
  <si>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</si>
  <si>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</si>
  <si>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</si>
  <si>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</si>
  <si>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</si>
  <si>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</si>
  <si>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</si>
  <si>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</si>
  <si>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</si>
  <si>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</si>
  <si>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</si>
  <si>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</si>
  <si>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</si>
  <si>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</si>
  <si>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</si>
  <si>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</si>
  <si>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</si>
  <si>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</si>
  <si>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</si>
  <si>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</si>
  <si>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</si>
  <si>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</si>
  <si>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</si>
  <si>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</si>
  <si>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</si>
  <si>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</si>
  <si>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</si>
  <si>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</si>
  <si>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</si>
  <si>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</si>
  <si>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</si>
  <si>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</si>
  <si>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</si>
  <si>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</si>
  <si>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</si>
  <si>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</si>
  <si>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</si>
  <si>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</si>
  <si>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</si>
  <si>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</si>
  <si>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</si>
  <si>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</si>
  <si>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</si>
  <si>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</si>
  <si>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</si>
  <si>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</si>
  <si>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</si>
  <si>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</si>
  <si>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</si>
  <si>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</si>
  <si>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</si>
  <si>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</si>
  <si>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</si>
  <si>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</si>
  <si>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</si>
  <si>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</si>
  <si>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</si>
  <si>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</si>
  <si>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</si>
  <si>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</si>
  <si>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</si>
  <si>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</si>
  <si>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</si>
  <si>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</si>
  <si>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</si>
  <si>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</si>
  <si>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</si>
  <si>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</si>
  <si>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</si>
  <si>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</si>
  <si>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</si>
  <si>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</si>
  <si>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</si>
  <si>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</si>
  <si>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</si>
  <si>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</si>
  <si>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</si>
  <si>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</si>
  <si>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</si>
  <si>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</si>
  <si>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</si>
  <si>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</si>
  <si>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</si>
  <si>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</si>
  <si>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</si>
  <si>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</si>
  <si>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</si>
  <si>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</si>
  <si>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</si>
  <si>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</si>
  <si>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</si>
  <si>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</si>
  <si>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</si>
  <si>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</si>
  <si>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</si>
  <si>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</si>
  <si>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</si>
  <si>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</si>
  <si>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</si>
  <si>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</si>
  <si>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</si>
  <si>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</si>
  <si>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</si>
  <si>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</si>
  <si>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</si>
  <si>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</si>
  <si>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</si>
  <si>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</si>
  <si>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</si>
  <si>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</si>
  <si>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</si>
  <si>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</si>
  <si>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</si>
  <si>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</si>
  <si>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</si>
  <si>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</si>
  <si>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</si>
  <si>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</si>
  <si>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</si>
  <si>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</si>
  <si>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</si>
  <si>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</si>
  <si>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</si>
  <si>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</si>
  <si>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</si>
  <si>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</si>
  <si>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</si>
  <si>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</si>
  <si>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</si>
  <si>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</si>
  <si>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</si>
  <si>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</si>
  <si>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</si>
  <si>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</si>
  <si>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</si>
  <si>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</si>
  <si>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</si>
  <si>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</si>
  <si>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</si>
  <si>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</si>
  <si>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</si>
  <si>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</si>
  <si>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</si>
  <si>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</si>
  <si>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</si>
  <si>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</si>
  <si>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</si>
  <si>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</si>
  <si>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</si>
  <si>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</si>
  <si>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</si>
  <si>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</si>
  <si>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</si>
  <si>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</si>
  <si>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</si>
  <si>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</si>
  <si>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</si>
  <si>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</si>
  <si>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</si>
  <si>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</si>
  <si>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</si>
  <si>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</si>
  <si>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</si>
  <si>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</si>
  <si>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</si>
  <si>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</si>
  <si>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</si>
  <si>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</si>
  <si>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</si>
  <si>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</si>
  <si>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</si>
  <si>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</si>
  <si>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</si>
  <si>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</si>
  <si>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</si>
  <si>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</si>
  <si>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</si>
  <si>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</si>
  <si>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</si>
  <si>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</si>
  <si>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</si>
  <si>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</si>
  <si>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</si>
  <si>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</si>
  <si>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</si>
  <si>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</si>
  <si>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</si>
  <si>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</si>
  <si>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</si>
  <si>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</si>
  <si>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</si>
  <si>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</si>
  <si>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</si>
  <si>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</si>
  <si>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</si>
  <si>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</si>
  <si>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</si>
  <si>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</si>
  <si>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</si>
  <si>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</si>
  <si>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</si>
  <si>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</si>
  <si>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</si>
  <si>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</si>
  <si>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</si>
  <si>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</si>
  <si>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</si>
  <si>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</si>
  <si>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</si>
  <si>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</si>
  <si>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</si>
  <si>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</si>
  <si>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</si>
  <si>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</si>
  <si>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</si>
  <si>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</si>
  <si>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</si>
  <si>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</si>
  <si>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</si>
  <si>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</si>
  <si>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</si>
  <si>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</si>
  <si>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</si>
  <si>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</si>
  <si>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</si>
  <si>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</si>
  <si>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</si>
  <si>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</si>
  <si>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</si>
  <si>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</si>
  <si>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</si>
  <si>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</si>
  <si>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</si>
  <si>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</si>
  <si>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</si>
  <si>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</si>
  <si>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</si>
  <si>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</si>
  <si>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</si>
  <si>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</si>
  <si>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</si>
  <si>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</si>
  <si>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</si>
  <si>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</si>
  <si>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</si>
  <si>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</si>
  <si>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</si>
  <si>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</si>
  <si>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</si>
  <si>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</si>
  <si>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</si>
  <si>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</si>
  <si>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</si>
  <si>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</si>
  <si>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</si>
  <si>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</si>
  <si>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</si>
  <si>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</si>
  <si>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</si>
  <si>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</si>
  <si>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</si>
  <si>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</si>
  <si>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</si>
  <si>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</si>
  <si>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</si>
  <si>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</si>
  <si>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</si>
  <si>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</si>
  <si>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</si>
  <si>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</si>
  <si>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</si>
  <si>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</si>
  <si>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</si>
  <si>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</si>
  <si>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</si>
  <si>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</si>
  <si>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</si>
  <si>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</si>
  <si>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</si>
  <si>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</si>
  <si>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</si>
  <si>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</si>
  <si>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</si>
  <si>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</si>
  <si>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</si>
  <si>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</si>
  <si>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</si>
  <si>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</si>
  <si>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</si>
  <si>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</si>
  <si>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</si>
  <si>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</si>
  <si>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</si>
  <si>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</si>
  <si>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</si>
  <si>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</si>
  <si>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</si>
  <si>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</si>
  <si>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</si>
  <si>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</si>
  <si>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</si>
  <si>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</si>
  <si>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</si>
  <si>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</si>
  <si>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</si>
  <si>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</si>
  <si>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</si>
  <si>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</si>
  <si>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</si>
  <si>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</si>
  <si>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</si>
  <si>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</si>
  <si>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</si>
  <si>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</si>
  <si>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</si>
  <si>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</si>
  <si>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</si>
  <si>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</si>
  <si>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</si>
  <si>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</si>
  <si>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</si>
  <si>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</si>
  <si>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</si>
  <si>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</si>
  <si>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</si>
  <si>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</si>
  <si>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</si>
  <si>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</si>
  <si>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</si>
  <si>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</si>
  <si>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</si>
  <si>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</si>
  <si>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</si>
  <si>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</si>
  <si>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</si>
  <si>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</si>
  <si>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</si>
  <si>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</si>
  <si>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</si>
  <si>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</si>
  <si>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</si>
  <si>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</si>
  <si>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</si>
  <si>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</si>
  <si>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</si>
  <si>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</si>
  <si>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</si>
  <si>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</si>
  <si>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</si>
  <si>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</si>
  <si>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</si>
  <si>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</si>
  <si>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</si>
  <si>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</si>
  <si>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</si>
  <si>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</si>
  <si>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</si>
  <si>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</si>
  <si>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</si>
  <si>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</si>
  <si>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</si>
  <si>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</si>
  <si>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</si>
  <si>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</si>
  <si>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</si>
  <si>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</si>
  <si>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</si>
  <si>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</si>
  <si>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</si>
  <si>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</si>
  <si>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</si>
  <si>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</si>
  <si>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</si>
  <si>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</si>
  <si>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</si>
  <si>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</si>
  <si>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</si>
  <si>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</si>
  <si>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</si>
  <si>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</si>
  <si>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</si>
  <si>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</si>
  <si>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</si>
  <si>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</si>
  <si>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</si>
  <si>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</si>
  <si>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</si>
  <si>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</si>
  <si>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</si>
  <si>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</si>
  <si>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</si>
  <si>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</si>
  <si>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</si>
  <si>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</si>
  <si>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</si>
  <si>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</si>
  <si>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</si>
  <si>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</si>
  <si>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</si>
  <si>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</si>
  <si>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</si>
  <si>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</si>
  <si>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</si>
  <si>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</si>
  <si>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</si>
  <si>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</si>
  <si>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</si>
  <si>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</si>
  <si>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</si>
  <si>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</si>
  <si>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</si>
  <si>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</si>
  <si>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</si>
  <si>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</si>
  <si>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</si>
  <si>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</si>
  <si>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</si>
  <si>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</si>
  <si>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</si>
  <si>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</si>
  <si>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</si>
  <si>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</si>
  <si>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</si>
  <si>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</si>
  <si>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</si>
  <si>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</si>
  <si>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</si>
  <si>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</si>
  <si>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</si>
  <si>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</si>
  <si>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</si>
  <si>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</si>
  <si>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</si>
  <si>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</si>
  <si>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</si>
  <si>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</si>
  <si>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</si>
  <si>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</si>
  <si>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</si>
  <si>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</si>
  <si>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</si>
  <si>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</si>
  <si>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</si>
  <si>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</si>
  <si>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</si>
  <si>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</si>
  <si>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</si>
  <si>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</si>
  <si>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</si>
  <si>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</si>
  <si>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</si>
  <si>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</si>
  <si>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</si>
  <si>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</si>
  <si>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</si>
  <si>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</si>
  <si>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</si>
  <si>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</si>
  <si>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</si>
  <si>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</si>
  <si>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</si>
  <si>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</si>
  <si>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</si>
  <si>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</si>
  <si>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</si>
  <si>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</si>
  <si>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</si>
  <si>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</si>
  <si>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</si>
  <si>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</si>
  <si>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</si>
  <si>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</si>
  <si>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</si>
  <si>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</si>
  <si>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</si>
  <si>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</si>
  <si>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</si>
  <si>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</si>
  <si>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</si>
  <si>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</si>
  <si>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</si>
  <si>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</si>
  <si>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</si>
  <si>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</si>
  <si>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</si>
  <si>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</si>
  <si>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</si>
  <si>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</si>
  <si>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</si>
  <si>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</si>
  <si>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</si>
  <si>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</si>
  <si>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</si>
  <si>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</si>
  <si>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</si>
  <si>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</si>
  <si>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</si>
  <si>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</si>
  <si>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</si>
  <si>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</si>
  <si>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</si>
  <si>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</si>
  <si>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</si>
  <si>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</si>
  <si>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</si>
  <si>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</si>
  <si>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</si>
  <si>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</si>
  <si>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</si>
  <si>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</si>
  <si>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</si>
  <si>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</si>
  <si>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</si>
  <si>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</si>
  <si>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</si>
  <si>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</si>
  <si>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</si>
  <si>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</si>
  <si>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</si>
  <si>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</si>
  <si>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</si>
  <si>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</si>
  <si>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</si>
  <si>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</si>
  <si>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</si>
  <si>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</si>
  <si>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</si>
  <si>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</si>
  <si>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</si>
  <si>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</si>
  <si>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</si>
  <si>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</si>
  <si>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</si>
  <si>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</si>
  <si>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</si>
  <si>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</si>
  <si>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</si>
  <si>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</si>
  <si>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</si>
  <si>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</si>
  <si>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</si>
  <si>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</si>
  <si>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</si>
  <si>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</si>
  <si>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</si>
  <si>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</si>
  <si>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</si>
  <si>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</si>
  <si>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</si>
  <si>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</si>
  <si>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</si>
  <si>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</si>
  <si>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</si>
  <si>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</si>
  <si>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</si>
  <si>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</si>
  <si>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</si>
  <si>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</si>
  <si>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</si>
  <si>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</si>
  <si>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</si>
  <si>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</si>
  <si>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</si>
  <si>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</si>
  <si>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</si>
  <si>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</si>
  <si>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</si>
  <si>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</si>
  <si>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</si>
  <si>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</si>
  <si>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</si>
  <si>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</si>
  <si>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</si>
  <si>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</si>
  <si>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</si>
  <si>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</si>
  <si>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</si>
  <si>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</si>
  <si>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</si>
  <si>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</si>
  <si>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</si>
  <si>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</si>
  <si>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</si>
  <si>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</si>
  <si>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</si>
  <si>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</si>
  <si>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</si>
  <si>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</si>
  <si>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</si>
  <si>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</si>
  <si>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</si>
  <si>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</si>
  <si>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</si>
  <si>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</si>
  <si>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</si>
  <si>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</si>
  <si>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</si>
  <si>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</si>
  <si>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</si>
  <si>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</si>
  <si>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</si>
  <si>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</si>
  <si>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</si>
  <si>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</si>
  <si>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</si>
  <si>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</si>
  <si>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</si>
  <si>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</si>
  <si>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</si>
  <si>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</si>
  <si>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</si>
  <si>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</si>
  <si>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</si>
  <si>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</si>
  <si>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</si>
  <si>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</si>
  <si>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</si>
  <si>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</si>
  <si>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</si>
  <si>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</si>
  <si>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</si>
  <si>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</si>
  <si>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</si>
  <si>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</si>
  <si>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</si>
  <si>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</si>
  <si>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</si>
  <si>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</si>
  <si>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</si>
  <si>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</si>
  <si>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</si>
  <si>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</si>
  <si>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</si>
  <si>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</si>
  <si>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</si>
  <si>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</si>
  <si>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</si>
  <si>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</si>
  <si>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</si>
  <si>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</si>
  <si>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</si>
  <si>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</si>
  <si>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</si>
  <si>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</si>
  <si>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</si>
  <si>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</si>
  <si>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</si>
  <si>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</si>
  <si>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</si>
  <si>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</si>
  <si>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</si>
  <si>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</si>
  <si>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</si>
  <si>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</si>
  <si>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</si>
  <si>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</si>
  <si>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</si>
  <si>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</si>
  <si>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</si>
  <si>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</si>
  <si>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</si>
  <si>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</si>
  <si>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</si>
  <si>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</si>
  <si>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</si>
  <si>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</si>
  <si>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</si>
  <si>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</si>
  <si>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</si>
  <si>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</si>
  <si>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</si>
  <si>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</si>
  <si>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</si>
  <si>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</si>
  <si>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</si>
  <si>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</si>
  <si>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</si>
  <si>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</si>
  <si>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</si>
  <si>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</si>
  <si>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</si>
  <si>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</si>
  <si>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</si>
  <si>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</si>
  <si>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</si>
  <si>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</si>
  <si>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</si>
  <si>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</si>
  <si>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</si>
  <si>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</si>
  <si>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</si>
  <si>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</si>
  <si>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</si>
  <si>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</si>
  <si>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</si>
  <si>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</si>
  <si>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</si>
  <si>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</si>
  <si>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</si>
  <si>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</si>
  <si>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</si>
  <si>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</si>
  <si>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</si>
  <si>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</si>
  <si>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</si>
  <si>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</si>
  <si>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</si>
  <si>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</si>
  <si>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</si>
  <si>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</si>
  <si>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</si>
  <si>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</si>
  <si>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</si>
  <si>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</si>
  <si>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</si>
  <si>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</si>
  <si>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</si>
  <si>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</si>
  <si>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</si>
  <si>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</si>
  <si>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</si>
  <si>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</si>
  <si>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</si>
  <si>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</si>
  <si>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</si>
  <si>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</si>
  <si>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</si>
  <si>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</si>
  <si>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</si>
  <si>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</si>
  <si>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</si>
  <si>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</si>
  <si>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</si>
  <si>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</si>
  <si>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</si>
  <si>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</si>
  <si>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</si>
  <si>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</si>
  <si>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</si>
  <si>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</si>
  <si>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</si>
  <si>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</si>
  <si>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</si>
  <si>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</si>
  <si>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</si>
  <si>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</si>
  <si>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</si>
  <si>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</si>
  <si>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</si>
  <si>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</si>
  <si>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</si>
  <si>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</si>
  <si>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</si>
  <si>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</si>
  <si>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</si>
  <si>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</si>
  <si>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</si>
  <si>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</si>
  <si>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</si>
  <si>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</si>
  <si>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</si>
  <si>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</si>
  <si>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</si>
  <si>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</si>
  <si>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</si>
  <si>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</si>
  <si>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</si>
  <si>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</si>
  <si>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</si>
  <si>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</si>
  <si>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</si>
  <si>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</si>
  <si>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</si>
  <si>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</si>
  <si>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</si>
  <si>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</si>
  <si>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</si>
  <si>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</si>
  <si>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</si>
  <si>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</si>
  <si>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</si>
  <si>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</si>
  <si>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</si>
  <si>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</si>
  <si>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</si>
  <si>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</si>
  <si>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</si>
  <si>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</si>
  <si>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</si>
  <si>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</si>
  <si>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</si>
  <si>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</si>
  <si>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</si>
  <si>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</si>
  <si>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</si>
  <si>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</si>
  <si>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</si>
  <si>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</si>
  <si>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</si>
  <si>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</si>
  <si>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</si>
  <si>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</si>
  <si>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</si>
  <si>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</si>
  <si>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</si>
  <si>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</si>
  <si>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</si>
  <si>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</si>
  <si>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</si>
  <si>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</si>
  <si>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</si>
  <si>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</si>
  <si>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</si>
  <si>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</si>
  <si>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</si>
  <si>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</si>
  <si>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</si>
  <si>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</si>
  <si>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</si>
  <si>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</si>
  <si>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</si>
  <si>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</si>
  <si>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</si>
  <si>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</si>
  <si>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</si>
  <si>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</si>
  <si>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</si>
  <si>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</si>
  <si>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</si>
  <si>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</si>
  <si>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</si>
  <si>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</si>
  <si>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</si>
  <si>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</si>
  <si>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</si>
  <si>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</si>
  <si>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</si>
  <si>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</si>
  <si>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</si>
  <si>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</si>
  <si>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</si>
  <si>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</si>
  <si>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</si>
  <si>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</si>
  <si>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</si>
  <si>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</si>
  <si>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</si>
  <si>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</si>
  <si>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</si>
  <si>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</si>
  <si>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</si>
  <si>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</si>
  <si>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</si>
  <si>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</si>
  <si>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</si>
  <si>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</si>
  <si>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</si>
  <si>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</si>
  <si>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</si>
  <si>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</si>
  <si>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</si>
  <si>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</si>
  <si>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</si>
  <si>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</si>
  <si>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</si>
  <si>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</si>
  <si>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</si>
  <si>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</si>
  <si>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</si>
  <si>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</si>
  <si>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</si>
  <si>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</si>
  <si>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</si>
  <si>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</si>
  <si>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</si>
  <si>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</si>
  <si>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</si>
  <si>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</si>
  <si>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</si>
  <si>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</si>
  <si>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</si>
  <si>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</si>
  <si>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</si>
  <si>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</si>
  <si>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</si>
  <si>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</si>
  <si>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</si>
  <si>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</si>
  <si>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</si>
  <si>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</si>
  <si>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</si>
  <si>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</si>
  <si>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</si>
  <si>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</si>
  <si>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</si>
  <si>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</si>
  <si>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</si>
  <si>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</si>
  <si>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</si>
  <si>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</si>
  <si>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</si>
  <si>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</si>
  <si>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</si>
  <si>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</si>
  <si>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</si>
  <si>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</si>
  <si>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</si>
  <si>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</si>
  <si>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</si>
  <si>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</si>
  <si>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</si>
  <si>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</si>
  <si>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</si>
  <si>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</si>
  <si>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</si>
  <si>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</si>
  <si>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</si>
  <si>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</si>
  <si>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</si>
  <si>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</si>
  <si>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</si>
  <si>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</si>
  <si>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</si>
  <si>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</si>
  <si>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</si>
  <si>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</si>
  <si>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</si>
  <si>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</si>
  <si>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</si>
  <si>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</si>
  <si>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</si>
  <si>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</si>
  <si>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</si>
  <si>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</si>
  <si>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</si>
  <si>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</si>
  <si>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</si>
  <si>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</si>
  <si>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</si>
  <si>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</si>
  <si>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</si>
  <si>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</si>
  <si>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</si>
  <si>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</si>
  <si>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</si>
  <si>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</si>
  <si>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</si>
  <si>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</si>
  <si>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</si>
  <si>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</si>
  <si>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</si>
  <si>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</si>
  <si>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</si>
  <si>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</si>
  <si>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</si>
  <si>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</si>
  <si>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</si>
  <si>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</si>
  <si>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</si>
  <si>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</si>
  <si>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</si>
  <si>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</si>
  <si>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</si>
  <si>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</si>
  <si>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</si>
  <si>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</si>
  <si>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</si>
  <si>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</si>
  <si>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</si>
  <si>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</si>
  <si>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</si>
  <si>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</si>
  <si>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</si>
  <si>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</si>
  <si>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</si>
  <si>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</si>
  <si>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</si>
  <si>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</si>
  <si>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</si>
  <si>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</si>
  <si>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</si>
  <si>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</si>
  <si>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</si>
  <si>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</si>
  <si>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</si>
  <si>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</si>
  <si>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</si>
  <si>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</si>
  <si>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</si>
  <si>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</si>
  <si>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</si>
  <si>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</si>
  <si>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</si>
  <si>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</si>
  <si>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</si>
  <si>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</si>
  <si>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</si>
  <si>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</si>
  <si>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</si>
  <si>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</si>
  <si>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</si>
  <si>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</si>
  <si>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</si>
  <si>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</si>
  <si>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</si>
  <si>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</si>
  <si>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</si>
  <si>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</si>
  <si>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</si>
  <si>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</si>
  <si>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</si>
  <si>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</si>
  <si>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</si>
  <si>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</si>
  <si>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</si>
  <si>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</si>
  <si>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</si>
  <si>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</si>
  <si>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</si>
  <si>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</si>
  <si>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</si>
  <si>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</si>
  <si>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</si>
  <si>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</si>
  <si>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</si>
  <si>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</si>
  <si>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</si>
  <si>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</si>
  <si>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</si>
  <si>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</si>
  <si>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</si>
  <si>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</si>
  <si>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</si>
  <si>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</si>
  <si>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</si>
  <si>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</si>
  <si>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</si>
  <si>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</si>
  <si>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</si>
  <si>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</si>
  <si>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</si>
  <si>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</si>
  <si>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</si>
  <si>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</si>
  <si>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</si>
  <si>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</si>
  <si>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</si>
  <si>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</si>
  <si>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</si>
  <si>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</si>
  <si>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</si>
  <si>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</si>
  <si>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</si>
  <si>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</si>
  <si>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</si>
  <si>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</si>
  <si>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</si>
  <si>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</si>
  <si>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</si>
  <si>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</si>
  <si>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</si>
  <si>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</si>
  <si>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</si>
  <si>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</si>
  <si>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</si>
  <si>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</si>
  <si>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</si>
  <si>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</si>
  <si>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</si>
  <si>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</si>
  <si>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</si>
  <si>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</si>
  <si>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</si>
  <si>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</si>
  <si>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</si>
  <si>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</si>
  <si>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</si>
  <si>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</si>
  <si>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</si>
  <si>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</si>
  <si>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</si>
  <si>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</si>
  <si>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</si>
  <si>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</si>
  <si>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</si>
  <si>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</si>
  <si>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</si>
  <si>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</si>
  <si>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</si>
  <si>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</si>
  <si>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</si>
  <si>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</si>
  <si>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</si>
  <si>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</si>
  <si>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</si>
  <si>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</si>
  <si>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</si>
  <si>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</si>
  <si>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</si>
  <si>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</si>
  <si>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</si>
  <si>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</si>
  <si>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</si>
  <si>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</si>
  <si>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</si>
  <si>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</si>
  <si>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</si>
  <si>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</si>
  <si>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</si>
  <si>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</si>
  <si>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</si>
  <si>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</si>
  <si>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</si>
  <si>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</si>
  <si>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</si>
  <si>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</si>
  <si>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</si>
  <si>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</si>
  <si>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</si>
  <si>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</si>
  <si>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</si>
  <si>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</si>
  <si>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</si>
  <si>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</si>
  <si>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</si>
  <si>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</si>
  <si>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</si>
  <si>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</si>
  <si>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</si>
  <si>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</si>
  <si>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</si>
  <si>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</si>
  <si>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</si>
  <si>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</si>
  <si>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</si>
  <si>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</si>
  <si>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</si>
  <si>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</si>
  <si>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</si>
  <si>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</si>
  <si>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</si>
  <si>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</si>
  <si>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</si>
  <si>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</si>
  <si>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</si>
  <si>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</si>
  <si>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</si>
  <si>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</si>
  <si>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</si>
  <si>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</si>
  <si>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</si>
  <si>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</si>
  <si>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</si>
  <si>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</si>
  <si>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</si>
  <si>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</si>
  <si>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</si>
  <si>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</si>
  <si>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</si>
  <si>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</si>
  <si>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</si>
  <si>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</si>
  <si>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</si>
  <si>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</si>
  <si>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</si>
  <si>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</si>
  <si>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</si>
  <si>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</si>
  <si>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</si>
  <si>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</si>
  <si>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</si>
  <si>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</si>
  <si>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</si>
  <si>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</si>
  <si>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</si>
  <si>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</si>
  <si>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</si>
  <si>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</si>
  <si>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</si>
  <si>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</si>
  <si>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</si>
  <si>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</si>
  <si>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</si>
  <si>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</si>
  <si>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</si>
  <si>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</si>
  <si>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</si>
  <si>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</si>
  <si>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</si>
  <si>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</si>
  <si>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</si>
  <si>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</si>
  <si>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</si>
  <si>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</si>
  <si>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</si>
  <si>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</si>
  <si>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</si>
  <si>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</si>
  <si>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</si>
  <si>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</si>
  <si>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</si>
  <si>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</si>
  <si>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</si>
  <si>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</si>
  <si>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</si>
  <si>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</si>
  <si>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</si>
  <si>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</si>
  <si>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</si>
  <si>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</si>
  <si>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</si>
  <si>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</si>
  <si>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</si>
  <si>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</si>
  <si>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</si>
  <si>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</si>
  <si>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</si>
  <si>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</si>
  <si>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</si>
  <si>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</si>
  <si>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</si>
  <si>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</si>
  <si>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</si>
  <si>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</si>
  <si>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</si>
  <si>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</si>
  <si>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</si>
  <si>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</si>
  <si>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</si>
  <si>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</si>
  <si>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</si>
  <si>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</si>
  <si>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</si>
  <si>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</si>
  <si>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</si>
  <si>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</si>
  <si>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</si>
  <si>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</si>
  <si>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</si>
  <si>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</si>
  <si>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</si>
  <si>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</si>
  <si>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</si>
  <si>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</si>
  <si>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</si>
  <si>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</si>
  <si>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</si>
  <si>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</si>
  <si>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</si>
  <si>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</si>
  <si>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</si>
  <si>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</si>
  <si>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</si>
  <si>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</si>
  <si>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</si>
  <si>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</si>
  <si>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</si>
  <si>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</si>
  <si>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</si>
  <si>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</si>
  <si>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</si>
  <si>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</si>
  <si>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</si>
  <si>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</si>
  <si>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</si>
  <si>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</si>
  <si>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</si>
  <si>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</si>
  <si>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</si>
  <si>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</si>
  <si>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</si>
  <si>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</si>
  <si>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</si>
  <si>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</si>
  <si>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</si>
  <si>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</si>
  <si>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</si>
  <si>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</si>
  <si>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</si>
  <si>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</si>
  <si>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</si>
  <si>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</si>
  <si>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</si>
  <si>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</si>
  <si>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</si>
  <si>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</si>
  <si>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</si>
  <si>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</si>
  <si>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</si>
  <si>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</si>
  <si>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</si>
  <si>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</si>
  <si>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</si>
  <si>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</si>
  <si>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</si>
  <si>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</si>
  <si>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</si>
  <si>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</si>
  <si>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</si>
  <si>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</si>
  <si>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</si>
  <si>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</si>
  <si>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</si>
  <si>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</si>
  <si>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</si>
  <si>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</si>
  <si>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</si>
  <si>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</si>
  <si>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</si>
  <si>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</si>
  <si>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</si>
  <si>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</si>
  <si>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</si>
  <si>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</si>
  <si>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</si>
  <si>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</si>
  <si>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</si>
  <si>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</si>
  <si>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</si>
  <si>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</si>
  <si>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</si>
  <si>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</si>
  <si>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</si>
  <si>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</si>
  <si>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</si>
  <si>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</si>
  <si>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</si>
  <si>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</si>
  <si>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</si>
  <si>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</si>
  <si>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</si>
  <si>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</si>
  <si>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</si>
  <si>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</si>
  <si>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</si>
  <si>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</si>
  <si>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</si>
  <si>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</si>
  <si>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</si>
  <si>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</si>
  <si>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</si>
  <si>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</si>
  <si>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</si>
  <si>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</si>
  <si>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</si>
  <si>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</si>
  <si>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</si>
  <si>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</si>
  <si>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</si>
  <si>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</si>
  <si>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</si>
  <si>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</si>
  <si>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</si>
  <si>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</si>
  <si>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</si>
  <si>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</si>
  <si>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</si>
  <si>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</si>
  <si>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</si>
  <si>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</si>
  <si>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</si>
  <si>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</si>
  <si>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</si>
  <si>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</si>
  <si>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</si>
  <si>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</si>
  <si>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</si>
  <si>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</si>
  <si>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</si>
  <si>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</si>
  <si>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</si>
  <si>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</si>
  <si>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</si>
  <si>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</si>
  <si>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</si>
  <si>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</si>
  <si>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</si>
  <si>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</si>
  <si>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</si>
  <si>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</si>
  <si>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</si>
  <si>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</si>
  <si>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</si>
  <si>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</si>
  <si>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</si>
  <si>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</si>
  <si>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</si>
  <si>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</si>
  <si>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</si>
  <si>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</si>
  <si>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</si>
  <si>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</si>
  <si>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</si>
  <si>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</si>
  <si>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</si>
  <si>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</si>
  <si>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</si>
  <si>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</si>
  <si>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</si>
  <si>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</si>
  <si>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</si>
  <si>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</si>
  <si>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</si>
  <si>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</si>
  <si>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</si>
  <si>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</si>
  <si>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</si>
  <si>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</si>
  <si>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</si>
  <si>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</si>
  <si>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</si>
  <si>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</si>
  <si>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</si>
  <si>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</si>
  <si>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</si>
  <si>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</si>
  <si>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</si>
  <si>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</si>
  <si>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</si>
  <si>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</si>
  <si>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</si>
  <si>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</si>
  <si>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</si>
  <si>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</si>
  <si>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</si>
  <si>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</si>
  <si>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</si>
  <si>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</si>
  <si>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</si>
  <si>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</si>
  <si>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</si>
  <si>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</si>
  <si>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</si>
  <si>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</si>
  <si>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</si>
  <si>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</si>
  <si>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</si>
  <si>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</si>
  <si>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</si>
  <si>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</si>
  <si>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</si>
  <si>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</si>
  <si>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</si>
  <si>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</si>
  <si>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</si>
  <si>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</si>
  <si>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</si>
  <si>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</si>
  <si>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</si>
  <si>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</si>
  <si>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</si>
  <si>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</si>
  <si>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</si>
  <si>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</si>
  <si>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</si>
  <si>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</si>
  <si>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</si>
  <si>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</si>
  <si>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</si>
  <si>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</si>
  <si>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</si>
  <si>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</si>
  <si>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</si>
  <si>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</si>
  <si>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</si>
  <si>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</si>
  <si>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</si>
  <si>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</si>
  <si>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</si>
  <si>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</si>
  <si>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</si>
  <si>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</si>
  <si>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</si>
  <si>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</si>
  <si>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</si>
  <si>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</si>
  <si>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</si>
  <si>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</si>
  <si>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</si>
  <si>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</si>
  <si>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</si>
  <si>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</si>
  <si>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</si>
  <si>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</si>
  <si>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</si>
  <si>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</si>
  <si>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</si>
  <si>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</si>
  <si>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</si>
  <si>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</si>
  <si>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</si>
  <si>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</si>
  <si>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</si>
  <si>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</si>
  <si>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</si>
  <si>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</si>
  <si>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</si>
  <si>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</si>
  <si>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</si>
  <si>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</si>
  <si>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</si>
  <si>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</si>
  <si>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</si>
  <si>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</si>
  <si>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</si>
  <si>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</si>
  <si>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</si>
  <si>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</si>
  <si>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</si>
  <si>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</si>
  <si>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</si>
  <si>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</si>
  <si>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</si>
  <si>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</si>
  <si>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</si>
  <si>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</si>
  <si>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</si>
  <si>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</si>
  <si>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</si>
  <si>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</si>
  <si>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</si>
  <si>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</si>
  <si>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</si>
  <si>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</si>
  <si>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</si>
  <si>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</si>
  <si>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</si>
  <si>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</si>
  <si>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</si>
  <si>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</si>
  <si>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</si>
  <si>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</si>
  <si>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</si>
  <si>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</si>
  <si>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</si>
  <si>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</si>
  <si>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</si>
  <si>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</si>
  <si>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</si>
  <si>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</si>
  <si>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</si>
  <si>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</si>
  <si>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</si>
  <si>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</si>
  <si>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</si>
  <si>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</si>
  <si>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</si>
  <si>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</si>
  <si>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</si>
  <si>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</si>
  <si>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</si>
  <si>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</si>
  <si>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</si>
  <si>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</si>
  <si>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</si>
  <si>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</si>
  <si>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</si>
  <si>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</si>
  <si>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</si>
  <si>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</si>
  <si>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</si>
  <si>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</si>
  <si>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</si>
  <si>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</si>
  <si>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</si>
  <si>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</si>
  <si>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</si>
  <si>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</si>
  <si>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</si>
  <si>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</si>
  <si>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</si>
  <si>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</si>
  <si>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</si>
  <si>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</si>
  <si>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</si>
  <si>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</si>
  <si>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</si>
  <si>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</si>
  <si>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</si>
  <si>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</si>
  <si>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</si>
  <si>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</si>
  <si>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</si>
  <si>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</si>
  <si>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</si>
  <si>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</si>
  <si>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</si>
  <si>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</si>
  <si>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</si>
  <si>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</si>
  <si>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</si>
  <si>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</si>
  <si>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</si>
  <si>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</si>
  <si>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</si>
  <si>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</si>
  <si>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</si>
  <si>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</si>
  <si>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</si>
  <si>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</si>
  <si>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</si>
  <si>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</si>
  <si>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</si>
  <si>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</si>
  <si>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</si>
  <si>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</si>
  <si>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</si>
  <si>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</si>
  <si>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</si>
  <si>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</si>
  <si>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</si>
  <si>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</si>
  <si>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</si>
  <si>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</si>
  <si>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</si>
  <si>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</si>
  <si>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</si>
  <si>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</si>
  <si>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</si>
  <si>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</si>
  <si>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</si>
  <si>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</si>
  <si>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</si>
  <si>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</si>
  <si>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</si>
  <si>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</si>
  <si>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</si>
  <si>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</si>
  <si>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</si>
  <si>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</si>
  <si>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</si>
  <si>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</si>
  <si>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</si>
  <si>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</si>
  <si>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</si>
  <si>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</si>
  <si>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</si>
  <si>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</si>
  <si>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</si>
  <si>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</si>
  <si>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</si>
  <si>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</si>
  <si>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</si>
  <si>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</si>
  <si>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</si>
  <si>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</si>
  <si>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</si>
  <si>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</si>
  <si>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</si>
  <si>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</si>
  <si>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</si>
  <si>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</si>
  <si>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</si>
  <si>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</si>
  <si>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</si>
  <si>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</si>
  <si>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</si>
  <si>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</si>
  <si>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</si>
  <si>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</si>
  <si>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</si>
  <si>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</si>
  <si>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</si>
  <si>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</si>
  <si>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</si>
  <si>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</si>
  <si>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</si>
  <si>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</si>
  <si>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</si>
  <si>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</si>
  <si>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</si>
  <si>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</si>
  <si>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</si>
  <si>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</si>
  <si>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</si>
  <si>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</si>
  <si>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</si>
  <si>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</si>
  <si>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</si>
  <si>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</si>
  <si>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</si>
  <si>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</si>
  <si>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</si>
  <si>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</si>
  <si>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</si>
  <si>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</si>
  <si>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</si>
  <si>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</si>
  <si>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</si>
  <si>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</si>
  <si>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</si>
  <si>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</si>
  <si>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</si>
  <si>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</si>
  <si>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</si>
  <si>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</si>
  <si>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</si>
  <si>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</si>
  <si>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</si>
  <si>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</si>
  <si>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</si>
  <si>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</si>
  <si>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</si>
  <si>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</si>
  <si>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</si>
  <si>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</si>
  <si>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</si>
  <si>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</si>
  <si>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</si>
  <si>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</si>
  <si>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</si>
  <si>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</si>
  <si>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</si>
  <si>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</si>
  <si>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</si>
  <si>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</si>
  <si>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</si>
  <si>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</si>
  <si>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</si>
  <si>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</si>
  <si>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</si>
  <si>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</si>
  <si>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</si>
  <si>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</si>
  <si>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</si>
  <si>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</si>
  <si>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</si>
  <si>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</si>
  <si>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</si>
  <si>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</si>
  <si>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</si>
  <si>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</si>
  <si>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</si>
  <si>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</si>
  <si>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</si>
  <si>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</si>
  <si>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</si>
  <si>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</si>
  <si>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</si>
  <si>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</si>
  <si>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</si>
  <si>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</si>
  <si>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</si>
  <si>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</si>
  <si>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</si>
  <si>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</si>
  <si>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</si>
  <si>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</si>
  <si>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</si>
  <si>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</si>
  <si>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</si>
  <si>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</si>
  <si>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</si>
  <si>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</si>
  <si>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</si>
  <si>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</si>
  <si>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</si>
  <si>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</si>
  <si>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</si>
  <si>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</si>
  <si>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</si>
  <si>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</si>
  <si>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</si>
  <si>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</si>
  <si>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</si>
  <si>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</si>
  <si>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</si>
  <si>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</si>
  <si>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</si>
  <si>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</si>
  <si>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</si>
  <si>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</si>
  <si>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</si>
  <si>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</si>
  <si>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</si>
  <si>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</si>
  <si>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</si>
  <si>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</si>
  <si>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</si>
  <si>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</si>
  <si>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</si>
  <si>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</si>
  <si>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</si>
  <si>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</si>
  <si>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</si>
  <si>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</si>
  <si>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</si>
  <si>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</si>
  <si>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</si>
  <si>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</si>
  <si>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</si>
  <si>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</si>
  <si>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</si>
  <si>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</si>
  <si>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</si>
  <si>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</si>
  <si>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</si>
  <si>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</si>
  <si>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</si>
  <si>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</si>
  <si>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</si>
  <si>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</si>
  <si>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</si>
  <si>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</si>
  <si>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</si>
  <si>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</si>
  <si>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</si>
  <si>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</si>
  <si>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</si>
  <si>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</si>
  <si>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</si>
  <si>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</si>
  <si>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</si>
  <si>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</si>
  <si>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</si>
  <si>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</si>
  <si>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</si>
  <si>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</si>
  <si>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</si>
  <si>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</si>
  <si>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</si>
  <si>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</si>
  <si>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</si>
  <si>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</si>
  <si>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</si>
  <si>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</si>
  <si>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</si>
  <si>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</si>
  <si>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</si>
  <si>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</si>
  <si>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</si>
  <si>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</si>
  <si>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</si>
  <si>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</si>
  <si>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</si>
  <si>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</si>
  <si>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</si>
  <si>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</si>
  <si>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</si>
  <si>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</si>
  <si>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</si>
  <si>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</si>
  <si>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</si>
  <si>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</si>
  <si>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</si>
  <si>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</si>
  <si>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</si>
  <si>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</si>
  <si>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</si>
  <si>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</si>
  <si>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</si>
  <si>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</si>
  <si>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</si>
  <si>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</si>
  <si>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</si>
  <si>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</si>
  <si>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</si>
  <si>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</si>
  <si>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</si>
  <si>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</si>
  <si>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</si>
  <si>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</si>
  <si>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</si>
  <si>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</si>
  <si>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</si>
  <si>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</si>
  <si>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</si>
  <si>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</si>
  <si>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</si>
  <si>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</si>
  <si>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</si>
  <si>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</si>
  <si>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</si>
  <si>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</si>
  <si>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</si>
  <si>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</si>
  <si>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</si>
  <si>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</si>
  <si>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</si>
  <si>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</si>
  <si>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</si>
  <si>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</si>
  <si>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</si>
  <si>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</si>
  <si>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</si>
  <si>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</si>
  <si>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</si>
  <si>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</si>
  <si>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</si>
  <si>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</si>
  <si>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</si>
  <si>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</si>
  <si>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</si>
  <si>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</si>
  <si>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</si>
  <si>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</si>
  <si>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</si>
  <si>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</si>
  <si>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</si>
  <si>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</si>
  <si>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</si>
  <si>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</si>
  <si>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</si>
  <si>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</si>
  <si>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</si>
  <si>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</si>
  <si>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</si>
  <si>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</si>
  <si>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</si>
  <si>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</si>
  <si>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</si>
  <si>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</si>
  <si>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</si>
  <si>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</si>
  <si>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</si>
  <si>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</si>
  <si>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</si>
  <si>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</si>
  <si>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</si>
  <si>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</si>
  <si>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</si>
  <si>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</si>
  <si>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</si>
  <si>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</si>
  <si>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</si>
  <si>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</si>
  <si>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</si>
  <si>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</si>
  <si>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</si>
  <si>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</si>
  <si>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</si>
  <si>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</si>
  <si>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</si>
  <si>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</si>
  <si>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</si>
  <si>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</si>
  <si>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</si>
  <si>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</si>
  <si>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</si>
  <si>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</si>
  <si>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</si>
  <si>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</si>
  <si>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</si>
  <si>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</si>
  <si>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</si>
  <si>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</si>
  <si>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</si>
  <si>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</si>
  <si>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</si>
  <si>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</si>
  <si>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</si>
  <si>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</si>
  <si>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</si>
  <si>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</si>
  <si>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</si>
  <si>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</si>
  <si>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</si>
  <si>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</si>
  <si>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</si>
  <si>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</si>
  <si>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</si>
  <si>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</si>
  <si>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</si>
  <si>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</si>
  <si>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</si>
  <si>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</si>
  <si>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</si>
  <si>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</si>
  <si>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</si>
  <si>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</si>
  <si>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</si>
  <si>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</si>
  <si>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</si>
  <si>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</si>
  <si>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</si>
  <si>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</si>
  <si>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</si>
  <si>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</si>
  <si>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</si>
  <si>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</si>
  <si>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</si>
  <si>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</si>
  <si>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</si>
  <si>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</si>
  <si>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</si>
  <si>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</si>
  <si>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</si>
  <si>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</si>
  <si>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</si>
  <si>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</si>
  <si>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</si>
  <si>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</si>
  <si>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</si>
  <si>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</si>
  <si>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</si>
  <si>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</si>
  <si>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</si>
  <si>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</si>
  <si>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</si>
  <si>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</si>
  <si>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</si>
  <si>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</si>
  <si>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</si>
  <si>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</si>
  <si>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</si>
  <si>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</si>
  <si>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</si>
  <si>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</si>
  <si>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</si>
  <si>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</si>
  <si>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</si>
  <si>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</si>
  <si>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</si>
  <si>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</si>
  <si>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</si>
  <si>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</si>
  <si>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</si>
  <si>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</si>
  <si>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</si>
  <si>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</si>
  <si>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</si>
  <si>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</si>
  <si>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</si>
  <si>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</si>
  <si>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</si>
  <si>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</si>
  <si>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</si>
  <si>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</si>
  <si>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</si>
  <si>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</si>
  <si>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</si>
  <si>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</si>
  <si>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</si>
  <si>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</si>
  <si>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</si>
  <si>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</si>
  <si>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</si>
  <si>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</si>
  <si>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</si>
  <si>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</si>
  <si>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</si>
  <si>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</si>
  <si>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</si>
  <si>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</si>
  <si>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</si>
  <si>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</si>
  <si>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</si>
  <si>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</si>
  <si>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</si>
  <si>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</si>
  <si>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</si>
  <si>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</si>
  <si>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</si>
  <si>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</si>
  <si>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</si>
  <si>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</si>
  <si>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</si>
  <si>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</si>
  <si>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</si>
  <si>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</si>
  <si>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</si>
  <si>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</si>
  <si>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</si>
  <si>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</si>
  <si>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</si>
  <si>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</si>
  <si>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</si>
  <si>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</si>
  <si>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</si>
  <si>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</si>
  <si>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</si>
  <si>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</si>
  <si>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</si>
  <si>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</si>
  <si>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</si>
  <si>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</si>
  <si>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</si>
  <si>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</si>
  <si>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</si>
  <si>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</si>
  <si>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</si>
  <si>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</si>
  <si>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</si>
  <si>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</si>
  <si>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</si>
  <si>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</si>
  <si>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</si>
  <si>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</si>
  <si>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</si>
  <si>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</si>
  <si>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</si>
  <si>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</si>
  <si>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</si>
  <si>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</si>
  <si>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</si>
  <si>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</si>
  <si>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</si>
  <si>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</si>
  <si>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</si>
  <si>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</si>
  <si>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</si>
  <si>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</si>
  <si>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</si>
  <si>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</si>
  <si>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</si>
  <si>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</si>
  <si>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</si>
  <si>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</si>
  <si>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</si>
  <si>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</si>
  <si>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</si>
  <si>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</si>
  <si>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</si>
  <si>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</si>
  <si>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</si>
  <si>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</si>
  <si>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</si>
  <si>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</si>
  <si>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</si>
  <si>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</si>
  <si>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</si>
  <si>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</si>
  <si>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</si>
  <si>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</si>
  <si>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</si>
  <si>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</si>
  <si>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</si>
  <si>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</si>
  <si>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</si>
  <si>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</si>
  <si>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</si>
  <si>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</si>
  <si>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</si>
  <si>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</si>
  <si>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</si>
  <si>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</si>
  <si>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</si>
  <si>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</si>
  <si>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</si>
  <si>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</si>
  <si>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</si>
  <si>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</si>
  <si>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</si>
  <si>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</si>
  <si>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</si>
  <si>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</si>
  <si>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</si>
  <si>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</si>
  <si>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</si>
  <si>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</si>
  <si>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</si>
  <si>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</si>
  <si>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</si>
  <si>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</si>
  <si>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</si>
  <si>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</si>
  <si>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</si>
  <si>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</si>
  <si>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</si>
  <si>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</si>
  <si>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</si>
  <si>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</si>
  <si>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</si>
  <si>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</si>
  <si>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</si>
  <si>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</si>
  <si>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</si>
  <si>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</si>
  <si>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</si>
  <si>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</si>
  <si>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</si>
  <si>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</si>
  <si>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</si>
  <si>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</si>
  <si>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</si>
  <si>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</si>
  <si>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</si>
  <si>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</si>
  <si>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</si>
  <si>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</si>
  <si>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</si>
  <si>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</si>
  <si>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</si>
  <si>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</si>
  <si>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</si>
  <si>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</si>
  <si>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</si>
  <si>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</si>
  <si>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</si>
  <si>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</si>
  <si>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</si>
  <si>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</si>
  <si>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</si>
  <si>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</si>
  <si>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</si>
  <si>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</si>
  <si>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</si>
  <si>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</si>
  <si>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</si>
  <si>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</si>
  <si>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</si>
  <si>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</si>
  <si>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</si>
  <si>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</si>
  <si>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</si>
  <si>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</si>
  <si>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</si>
  <si>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</si>
  <si>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</si>
  <si>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</si>
  <si>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</si>
  <si>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</si>
  <si>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</si>
  <si>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</si>
  <si>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</si>
  <si>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</si>
  <si>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</si>
  <si>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</si>
  <si>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</si>
  <si>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</si>
  <si>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</si>
  <si>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</si>
  <si>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</si>
  <si>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</si>
  <si>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</si>
  <si>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</si>
  <si>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</si>
  <si>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</si>
  <si>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</si>
  <si>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</si>
  <si>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</si>
  <si>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</si>
  <si>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</si>
  <si>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</si>
  <si>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</si>
  <si>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</si>
  <si>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</si>
  <si>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</si>
  <si>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</si>
  <si>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</si>
  <si>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</si>
  <si>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</si>
  <si>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</si>
  <si>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</si>
  <si>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</si>
  <si>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</si>
  <si>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</si>
  <si>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</si>
  <si>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</si>
  <si>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</si>
  <si>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</si>
  <si>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</si>
  <si>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</si>
  <si>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</si>
  <si>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</si>
  <si>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</si>
  <si>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</si>
  <si>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</si>
  <si>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</si>
  <si>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</si>
  <si>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</si>
  <si>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</si>
  <si>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</si>
  <si>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</si>
  <si>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</si>
  <si>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</si>
  <si>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</si>
  <si>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</si>
  <si>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</si>
  <si>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</si>
  <si>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</si>
  <si>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</si>
  <si>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</si>
  <si>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</si>
  <si>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</si>
  <si>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</si>
  <si>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</si>
  <si>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</si>
  <si>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</si>
  <si>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</si>
  <si>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</si>
  <si>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</si>
  <si>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</si>
  <si>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</si>
  <si>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</si>
  <si>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</si>
  <si>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</si>
  <si>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</si>
  <si>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</si>
  <si>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</si>
  <si>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</si>
  <si>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</si>
  <si>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</si>
  <si>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</si>
  <si>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</si>
  <si>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</si>
  <si>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</si>
  <si>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</si>
  <si>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</si>
  <si>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</si>
  <si>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</si>
  <si>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</si>
  <si>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</si>
  <si>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</si>
  <si>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</si>
  <si>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</si>
  <si>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</si>
  <si>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</si>
  <si>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</si>
  <si>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</si>
  <si>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</si>
  <si>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</si>
  <si>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</si>
  <si>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</si>
  <si>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</si>
  <si>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</si>
  <si>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</si>
  <si>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</si>
  <si>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</si>
  <si>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</si>
  <si>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</si>
  <si>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</si>
  <si>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</si>
  <si>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</si>
  <si>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</si>
  <si>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</si>
  <si>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</si>
  <si>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</si>
  <si>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</si>
  <si>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</si>
  <si>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</si>
  <si>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</si>
  <si>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</si>
  <si>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</si>
  <si>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</si>
  <si>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</si>
  <si>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</si>
  <si>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</si>
  <si>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</si>
  <si>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</si>
  <si>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</si>
  <si>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</si>
  <si>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</si>
  <si>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</si>
  <si>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</si>
  <si>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</si>
  <si>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</si>
  <si>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</si>
  <si>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</si>
  <si>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</si>
  <si>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</si>
  <si>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</si>
  <si>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</si>
  <si>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</si>
  <si>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</si>
  <si>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</si>
  <si>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</si>
  <si>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</si>
  <si>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</si>
  <si>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</si>
  <si>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</si>
  <si>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</si>
  <si>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</si>
  <si>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</si>
  <si>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</si>
  <si>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</si>
  <si>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</si>
  <si>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</si>
  <si>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</si>
  <si>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</si>
  <si>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</si>
  <si>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</si>
  <si>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</si>
  <si>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</si>
  <si>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</si>
  <si>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</si>
  <si>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</si>
  <si>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</si>
  <si>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</si>
  <si>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</si>
  <si>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</si>
  <si>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</si>
  <si>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</si>
  <si>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</si>
  <si>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</si>
  <si>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</si>
  <si>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</si>
  <si>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</si>
  <si>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</si>
  <si>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</si>
  <si>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</si>
  <si>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</si>
  <si>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</si>
  <si>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</si>
  <si>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</si>
  <si>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</si>
  <si>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</si>
  <si>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</si>
  <si>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</si>
  <si>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</si>
  <si>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</si>
  <si>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</si>
  <si>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</si>
  <si>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</si>
  <si>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</si>
  <si>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</si>
  <si>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</si>
  <si>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</si>
  <si>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</si>
  <si>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</si>
  <si>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</si>
  <si>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</si>
  <si>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</si>
  <si>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</si>
  <si>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</si>
  <si>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</si>
  <si>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</si>
  <si>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</si>
  <si>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</si>
  <si>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</si>
  <si>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</si>
  <si>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</si>
  <si>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</si>
  <si>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</si>
  <si>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</si>
  <si>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</si>
  <si>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</si>
  <si>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</si>
  <si>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</si>
  <si>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</si>
  <si>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</si>
  <si>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</si>
  <si>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</si>
  <si>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</si>
  <si>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</si>
  <si>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</si>
  <si>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</si>
  <si>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</si>
  <si>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</si>
  <si>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</si>
  <si>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</si>
  <si>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</si>
  <si>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</si>
  <si>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</si>
  <si>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</si>
  <si>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</si>
  <si>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</si>
  <si>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</si>
  <si>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</si>
  <si>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</si>
  <si>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</si>
  <si>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</si>
  <si>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</si>
  <si>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</si>
  <si>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</si>
  <si>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</si>
  <si>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</si>
  <si>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</si>
  <si>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</si>
  <si>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</si>
  <si>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</si>
  <si>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</si>
  <si>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</si>
  <si>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</si>
  <si>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</si>
  <si>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</si>
  <si>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</si>
  <si>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</si>
  <si>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</si>
  <si>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</si>
  <si>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</si>
  <si>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</si>
  <si>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</si>
  <si>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</si>
  <si>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</si>
  <si>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</si>
  <si>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</si>
  <si>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</si>
  <si>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</si>
  <si>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</si>
  <si>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</si>
  <si>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</si>
  <si>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</si>
  <si>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</si>
  <si>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</si>
  <si>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</si>
  <si>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</si>
  <si>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</si>
  <si>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</si>
  <si>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</si>
  <si>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</si>
  <si>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</si>
  <si>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</si>
  <si>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</si>
  <si>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</si>
  <si>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</si>
  <si>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</si>
  <si>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</si>
  <si>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</si>
  <si>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</si>
  <si>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</si>
  <si>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</si>
  <si>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</si>
  <si>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</si>
  <si>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</si>
  <si>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</si>
  <si>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</si>
  <si>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</si>
  <si>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</si>
  <si>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</si>
  <si>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</si>
  <si>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</si>
  <si>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</si>
  <si>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</si>
  <si>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</si>
  <si>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</si>
  <si>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</si>
  <si>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</si>
  <si>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</si>
  <si>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</si>
  <si>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</si>
  <si>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</si>
  <si>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</si>
  <si>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</si>
  <si>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</si>
  <si>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</si>
  <si>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</si>
  <si>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</si>
  <si>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</si>
  <si>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</si>
  <si>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</si>
  <si>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</si>
  <si>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</si>
  <si>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</si>
  <si>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</si>
  <si>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</si>
  <si>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</si>
  <si>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</si>
  <si>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</si>
  <si>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</si>
  <si>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</si>
  <si>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</si>
  <si>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</si>
  <si>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</si>
  <si>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</si>
  <si>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</si>
  <si>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</si>
  <si>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</si>
  <si>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</si>
  <si>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</si>
  <si>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</si>
  <si>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</si>
  <si>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</si>
  <si>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</si>
  <si>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</si>
  <si>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</si>
  <si>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</si>
  <si>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</si>
  <si>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</si>
  <si>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</si>
  <si>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</si>
  <si>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</si>
  <si>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</si>
  <si>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</si>
  <si>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</si>
  <si>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</si>
  <si>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</si>
  <si>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</si>
  <si>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</si>
  <si>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</si>
  <si>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</si>
  <si>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</si>
  <si>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</si>
  <si>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</si>
  <si>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</si>
  <si>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</si>
  <si>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</si>
  <si>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</si>
  <si>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</si>
  <si>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</si>
  <si>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</si>
  <si>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</si>
  <si>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</si>
  <si>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</si>
  <si>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</si>
  <si>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</si>
  <si>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</si>
  <si>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</si>
  <si>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</si>
  <si>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</si>
  <si>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</si>
  <si>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</si>
  <si>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</si>
  <si>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</si>
  <si>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</si>
  <si>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</si>
  <si>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</si>
  <si>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</si>
  <si>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</si>
  <si>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</si>
  <si>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</si>
  <si>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</si>
  <si>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</si>
  <si>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</si>
  <si>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</si>
  <si>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</si>
  <si>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</si>
  <si>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</si>
  <si>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</si>
  <si>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</si>
  <si>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</si>
  <si>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</si>
  <si>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</si>
  <si>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</si>
  <si>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</si>
  <si>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</si>
  <si>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</si>
  <si>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</si>
  <si>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</si>
  <si>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</si>
  <si>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</si>
  <si>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</si>
  <si>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</si>
  <si>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</si>
  <si>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</si>
  <si>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</si>
  <si>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</si>
  <si>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</si>
  <si>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</si>
  <si>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</si>
  <si>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</si>
  <si>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</si>
  <si>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</si>
  <si>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</si>
  <si>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</si>
  <si>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</si>
  <si>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</si>
  <si>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</si>
  <si>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</si>
  <si>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</si>
  <si>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</si>
  <si>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</si>
  <si>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</si>
  <si>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</si>
  <si>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</si>
  <si>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</si>
  <si>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</si>
  <si>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</si>
  <si>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</si>
  <si>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</si>
  <si>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</si>
  <si>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</si>
  <si>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</si>
  <si>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</si>
  <si>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</si>
  <si>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</si>
  <si>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</si>
  <si>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</si>
  <si>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</si>
  <si>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</si>
  <si>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</si>
  <si>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</si>
  <si>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</si>
  <si>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</si>
  <si>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</si>
  <si>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</si>
  <si>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</si>
  <si>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</si>
  <si>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</si>
  <si>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</si>
  <si>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</si>
  <si>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</si>
  <si>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</si>
  <si>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</si>
  <si>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</si>
  <si>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</si>
  <si>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</si>
  <si>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</si>
  <si>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</si>
  <si>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</si>
  <si>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</si>
  <si>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</si>
  <si>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</si>
  <si>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</si>
  <si>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</si>
  <si>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</si>
  <si>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</si>
  <si>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</si>
  <si>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</si>
  <si>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</si>
  <si>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</si>
  <si>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</si>
  <si>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</si>
  <si>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</si>
  <si>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</si>
  <si>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</si>
  <si>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</si>
  <si>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</si>
  <si>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</si>
  <si>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</si>
  <si>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</si>
  <si>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</si>
  <si>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</si>
  <si>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</si>
  <si>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</si>
  <si>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</si>
  <si>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</si>
  <si>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</si>
  <si>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</si>
  <si>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</si>
  <si>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</si>
  <si>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</si>
  <si>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</si>
  <si>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</si>
  <si>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</si>
  <si>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</si>
  <si>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</si>
  <si>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</si>
  <si>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</si>
  <si>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</si>
  <si>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</si>
  <si>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</si>
  <si>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</si>
  <si>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</si>
  <si>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</si>
  <si>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</si>
  <si>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</si>
  <si>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</si>
  <si>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</si>
  <si>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</si>
  <si>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</si>
  <si>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</si>
  <si>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</si>
  <si>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</si>
  <si>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</si>
  <si>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</si>
  <si>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</si>
  <si>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</si>
  <si>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</si>
  <si>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</si>
  <si>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</si>
  <si>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</si>
  <si>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</si>
  <si>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</si>
  <si>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</si>
  <si>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</si>
  <si>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</si>
  <si>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</si>
  <si>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</si>
  <si>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</si>
  <si>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</si>
  <si>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</si>
  <si>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</si>
  <si>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</si>
  <si>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</si>
  <si>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</si>
  <si>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</si>
  <si>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</si>
  <si>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</si>
  <si>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</si>
  <si>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</si>
  <si>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</si>
  <si>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</si>
  <si>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</si>
  <si>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</si>
  <si>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</si>
  <si>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</si>
  <si>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</si>
  <si>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</si>
  <si>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</si>
  <si>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</si>
  <si>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</si>
  <si>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</si>
  <si>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</si>
  <si>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</si>
  <si>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</si>
  <si>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</si>
  <si>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</si>
  <si>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</si>
  <si>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</si>
  <si>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</si>
  <si>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</si>
  <si>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</si>
  <si>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</si>
  <si>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</si>
  <si>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</si>
  <si>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</si>
  <si>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</si>
  <si>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</si>
  <si>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</si>
  <si>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</si>
  <si>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</si>
  <si>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</si>
  <si>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</si>
  <si>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</si>
  <si>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</si>
  <si>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</si>
  <si>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</si>
  <si>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</si>
  <si>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</si>
  <si>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</si>
  <si>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</si>
  <si>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</si>
  <si>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</si>
  <si>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</si>
  <si>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</si>
  <si>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</si>
  <si>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</si>
  <si>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</si>
  <si>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</si>
  <si>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</si>
  <si>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</si>
  <si>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</si>
  <si>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</si>
  <si>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</si>
  <si>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</si>
  <si>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</si>
  <si>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</si>
  <si>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</si>
  <si>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</si>
  <si>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</si>
  <si>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</si>
  <si>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</si>
  <si>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</si>
  <si>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</si>
  <si>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</si>
  <si>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</si>
  <si>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</si>
  <si>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</si>
  <si>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</si>
  <si>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</si>
  <si>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</si>
  <si>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</si>
  <si>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</si>
  <si>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</si>
  <si>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</si>
  <si>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</si>
  <si>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</si>
  <si>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</si>
  <si>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</si>
  <si>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</si>
  <si>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</si>
  <si>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</si>
  <si>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</si>
  <si>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</si>
  <si>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</si>
  <si>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</si>
  <si>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</si>
  <si>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</si>
  <si>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</si>
  <si>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</si>
  <si>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</si>
  <si>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</si>
  <si>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</si>
  <si>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</si>
  <si>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</si>
  <si>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</si>
  <si>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</si>
  <si>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</si>
  <si>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</si>
  <si>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</si>
  <si>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</si>
  <si>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</si>
  <si>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</si>
  <si>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</si>
  <si>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</si>
  <si>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</si>
  <si>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</si>
  <si>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</si>
  <si>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</si>
  <si>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</si>
  <si>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</si>
  <si>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</si>
  <si>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</si>
  <si>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</si>
  <si>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</si>
  <si>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</si>
  <si>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</si>
  <si>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</si>
  <si>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</si>
  <si>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</si>
  <si>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</si>
  <si>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</si>
  <si>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</si>
  <si>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</si>
  <si>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</si>
  <si>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</si>
  <si>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</si>
  <si>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</si>
  <si>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</si>
  <si>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</si>
  <si>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</si>
  <si>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</si>
  <si>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</si>
  <si>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</si>
  <si>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</si>
  <si>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</si>
  <si>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</si>
  <si>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</si>
  <si>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</si>
  <si>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</si>
  <si>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</si>
  <si>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</si>
  <si>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</si>
  <si>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</si>
  <si>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</si>
  <si>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</si>
  <si>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</si>
  <si>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</si>
  <si>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</si>
  <si>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</si>
  <si>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</si>
  <si>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</si>
  <si>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</si>
  <si>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</si>
  <si>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</si>
  <si>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</si>
  <si>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</si>
  <si>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</si>
  <si>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</si>
  <si>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</si>
  <si>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</si>
  <si>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</si>
  <si>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</si>
  <si>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</si>
  <si>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</si>
  <si>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</si>
  <si>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</si>
  <si>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</si>
  <si>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</si>
  <si>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</si>
  <si>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</si>
  <si>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</si>
  <si>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</si>
  <si>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</si>
  <si>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</si>
  <si>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</si>
  <si>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</si>
  <si>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</si>
  <si>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</si>
  <si>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</si>
  <si>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</si>
  <si>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</si>
  <si>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</si>
  <si>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</si>
  <si>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</si>
  <si>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</si>
  <si>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</si>
  <si>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</si>
  <si>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</si>
  <si>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</si>
  <si>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</si>
  <si>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</si>
  <si>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</si>
  <si>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</si>
  <si>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</si>
  <si>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</si>
  <si>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</si>
  <si>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</si>
  <si>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</si>
  <si>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</si>
  <si>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</si>
  <si>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</si>
  <si>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</si>
  <si>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</si>
  <si>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</si>
  <si>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</si>
  <si>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</si>
  <si>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</si>
  <si>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</si>
  <si>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</si>
  <si>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</si>
  <si>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</si>
  <si>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</si>
  <si>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</si>
  <si>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</si>
  <si>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</si>
  <si>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</si>
  <si>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</si>
  <si>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</si>
  <si>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</si>
  <si>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</si>
  <si>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</si>
  <si>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</si>
  <si>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</si>
  <si>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</si>
  <si>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</si>
  <si>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</si>
  <si>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</si>
  <si>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</si>
  <si>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</si>
  <si>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</si>
  <si>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</si>
  <si>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</si>
  <si>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</si>
  <si>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</si>
  <si>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</si>
  <si>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</si>
  <si>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</si>
  <si>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</si>
  <si>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</si>
  <si>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</si>
  <si>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</si>
  <si>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</si>
  <si>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</si>
  <si>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</si>
  <si>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</si>
  <si>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</si>
  <si>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</si>
  <si>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</si>
  <si>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</si>
  <si>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</si>
  <si>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</si>
  <si>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</si>
  <si>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</si>
  <si>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</si>
  <si>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</si>
  <si>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</si>
  <si>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</si>
  <si>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</si>
  <si>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</si>
  <si>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</si>
  <si>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</si>
  <si>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</si>
  <si>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</si>
  <si>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</si>
  <si>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</si>
  <si>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</si>
  <si>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</si>
  <si>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</si>
  <si>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</si>
  <si>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</si>
  <si>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</si>
  <si>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</si>
  <si>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</si>
  <si>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</si>
  <si>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</si>
  <si>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</si>
  <si>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</si>
  <si>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</si>
  <si>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</si>
  <si>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</si>
  <si>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</si>
  <si>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</si>
  <si>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</si>
  <si>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</si>
  <si>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</si>
  <si>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</si>
  <si>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</si>
  <si>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</si>
  <si>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</si>
  <si>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</si>
  <si>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</si>
  <si>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</si>
  <si>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</si>
  <si>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</si>
  <si>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</si>
  <si>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</si>
  <si>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</si>
  <si>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</si>
  <si>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</si>
  <si>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</si>
  <si>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</si>
  <si>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</si>
  <si>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</si>
  <si>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</si>
  <si>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</si>
  <si>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</si>
  <si>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</si>
  <si>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</si>
  <si>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</si>
  <si>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</si>
  <si>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</si>
  <si>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</si>
  <si>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</si>
  <si>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</si>
  <si>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</si>
  <si>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</si>
  <si>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</si>
  <si>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</si>
  <si>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</si>
  <si>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</si>
  <si>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</si>
  <si>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</si>
  <si>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</si>
  <si>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</si>
  <si>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</si>
  <si>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</si>
  <si>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</si>
  <si>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</si>
  <si>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</si>
  <si>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</si>
  <si>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</si>
  <si>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</si>
  <si>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</si>
  <si>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</si>
  <si>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</si>
  <si>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</si>
  <si>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</si>
  <si>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</si>
  <si>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</si>
  <si>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</si>
  <si>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</si>
  <si>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</si>
  <si>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</si>
  <si>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</si>
  <si>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</si>
  <si>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</si>
  <si>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</si>
  <si>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</si>
  <si>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</si>
  <si>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</si>
  <si>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</si>
  <si>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</si>
  <si>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</si>
  <si>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</si>
  <si>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</si>
  <si>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</si>
  <si>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</si>
  <si>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</si>
  <si>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</si>
  <si>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</si>
  <si>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</si>
  <si>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</si>
  <si>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</si>
  <si>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</si>
  <si>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</si>
  <si>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</si>
  <si>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</si>
  <si>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</si>
  <si>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</si>
  <si>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</si>
  <si>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</si>
  <si>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</si>
  <si>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</si>
  <si>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</si>
  <si>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</si>
  <si>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</si>
  <si>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</si>
  <si>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</si>
  <si>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</si>
  <si>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</si>
  <si>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</si>
  <si>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</si>
  <si>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</si>
  <si>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</si>
  <si>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</si>
  <si>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</si>
  <si>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</si>
  <si>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</si>
  <si>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</si>
  <si>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</si>
  <si>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</si>
  <si>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</si>
  <si>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</si>
  <si>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</si>
  <si>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</si>
  <si>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</si>
  <si>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</si>
  <si>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</si>
  <si>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</si>
  <si>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</si>
  <si>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</si>
  <si>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</si>
  <si>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</si>
  <si>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</si>
  <si>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</si>
  <si>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</si>
  <si>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</si>
  <si>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</si>
  <si>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</si>
  <si>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</si>
  <si>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</si>
  <si>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</si>
  <si>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</si>
  <si>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</si>
  <si>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</si>
  <si>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</si>
  <si>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</si>
  <si>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</si>
  <si>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</si>
  <si>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</si>
  <si>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</si>
  <si>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</si>
  <si>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</si>
  <si>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</si>
  <si>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</si>
  <si>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</si>
  <si>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</si>
  <si>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</si>
  <si>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</si>
  <si>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</si>
  <si>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</si>
  <si>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</si>
  <si>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</si>
  <si>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</si>
  <si>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</si>
  <si>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</si>
  <si>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</si>
  <si>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</si>
  <si>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</si>
  <si>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</si>
  <si>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</si>
  <si>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</si>
  <si>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</si>
  <si>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</si>
  <si>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</si>
  <si>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</si>
  <si>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</si>
  <si>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</si>
  <si>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</si>
  <si>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</si>
  <si>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</si>
  <si>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</si>
  <si>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</si>
  <si>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</si>
  <si>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</si>
  <si>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</si>
  <si>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</si>
  <si>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</si>
  <si>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</si>
  <si>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</si>
  <si>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</si>
  <si>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</si>
  <si>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</si>
  <si>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</si>
  <si>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</si>
  <si>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</si>
  <si>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</si>
  <si>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</si>
  <si>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</si>
  <si>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</si>
  <si>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</si>
  <si>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</si>
  <si>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</si>
  <si>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</si>
  <si>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</si>
  <si>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</si>
  <si>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</si>
  <si>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</si>
  <si>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</si>
  <si>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</si>
  <si>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</si>
  <si>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</si>
  <si>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</si>
  <si>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</si>
  <si>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</si>
  <si>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</si>
  <si>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</si>
  <si>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</si>
  <si>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</si>
  <si>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</si>
  <si>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</si>
  <si>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</si>
  <si>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</si>
  <si>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</si>
  <si>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</si>
  <si>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</si>
  <si>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</si>
  <si>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</si>
  <si>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</si>
  <si>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</si>
  <si>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</si>
  <si>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</si>
  <si>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</si>
  <si>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</si>
  <si>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</si>
  <si>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</si>
  <si>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</si>
  <si>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</si>
  <si>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</si>
  <si>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</si>
  <si>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</si>
  <si>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</si>
  <si>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</si>
  <si>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</si>
  <si>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</si>
  <si>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</si>
  <si>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</si>
  <si>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</si>
  <si>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</si>
  <si>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</si>
  <si>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</si>
  <si>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</si>
  <si>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</si>
  <si>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</si>
  <si>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</si>
  <si>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</si>
  <si>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</si>
  <si>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</si>
  <si>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</si>
  <si>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</si>
  <si>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</si>
  <si>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</si>
  <si>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</si>
  <si>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</si>
  <si>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</si>
  <si>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</si>
  <si>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</si>
  <si>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</si>
  <si>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</si>
  <si>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</si>
  <si>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</si>
  <si>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</si>
  <si>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</si>
  <si>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</si>
  <si>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</si>
  <si>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</si>
  <si>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</si>
  <si>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</si>
  <si>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</si>
  <si>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</si>
  <si>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</si>
  <si>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</si>
  <si>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</si>
  <si>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</si>
  <si>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</si>
  <si>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</si>
  <si>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</si>
  <si>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</si>
  <si>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</si>
  <si>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</si>
  <si>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</si>
  <si>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</si>
  <si>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</si>
  <si>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</si>
  <si>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</si>
  <si>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</si>
  <si>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</si>
  <si>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</si>
  <si>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</si>
  <si>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</si>
  <si>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</si>
  <si>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</si>
  <si>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</si>
  <si>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</si>
  <si>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</si>
  <si>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</si>
  <si>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</si>
  <si>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</si>
  <si>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</si>
  <si>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</si>
  <si>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</si>
  <si>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</si>
  <si>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</si>
  <si>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</si>
  <si>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</si>
  <si>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</si>
  <si>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</si>
  <si>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</si>
  <si>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</si>
  <si>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</si>
  <si>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</si>
  <si>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</si>
  <si>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</si>
  <si>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</si>
  <si>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</si>
  <si>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</si>
  <si>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</si>
  <si>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</si>
  <si>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</si>
  <si>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</si>
  <si>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</si>
  <si>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</si>
  <si>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</si>
  <si>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</si>
  <si>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</si>
  <si>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</si>
  <si>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</si>
  <si>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</si>
  <si>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</si>
  <si>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</si>
  <si>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</si>
  <si>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</si>
  <si>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</si>
  <si>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</si>
  <si>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</si>
  <si>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</si>
  <si>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</si>
  <si>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</si>
  <si>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</si>
  <si>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</si>
  <si>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</si>
  <si>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</si>
  <si>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</si>
  <si>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</si>
  <si>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</si>
  <si>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</si>
  <si>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</si>
  <si>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</si>
  <si>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</si>
  <si>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</si>
  <si>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</si>
  <si>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</si>
  <si>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</si>
  <si>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</si>
  <si>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</si>
  <si>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</si>
  <si>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</si>
  <si>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</si>
  <si>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</si>
  <si>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</si>
  <si>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</si>
  <si>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</si>
  <si>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</si>
  <si>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</si>
  <si>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</si>
  <si>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</si>
  <si>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</si>
  <si>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</si>
  <si>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</si>
  <si>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</si>
  <si>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</si>
  <si>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</si>
  <si>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</si>
  <si>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</si>
  <si>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</si>
  <si>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</si>
  <si>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</si>
  <si>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</si>
  <si>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</si>
  <si>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</si>
  <si>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</si>
  <si>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</si>
  <si>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</si>
  <si>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</si>
  <si>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</si>
  <si>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</si>
  <si>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</si>
  <si>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</si>
  <si>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</si>
  <si>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</si>
  <si>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</si>
  <si>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</si>
  <si>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</si>
  <si>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</si>
  <si>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</si>
  <si>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</si>
  <si>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</si>
  <si>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</si>
  <si>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</si>
  <si>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</si>
  <si>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</si>
  <si>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</si>
  <si>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</si>
  <si>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</si>
  <si>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</si>
  <si>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</si>
  <si>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</si>
  <si>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</si>
  <si>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</si>
  <si>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</si>
  <si>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</si>
  <si>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</si>
  <si>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</si>
  <si>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</si>
  <si>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</si>
  <si>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</si>
  <si>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</si>
  <si>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</si>
  <si>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</si>
  <si>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</si>
  <si>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</si>
  <si>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</si>
  <si>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</si>
  <si>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</si>
  <si>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</si>
  <si>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</si>
  <si>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</si>
  <si>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</si>
  <si>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</si>
  <si>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</si>
  <si>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</si>
  <si>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</si>
  <si>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</si>
  <si>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</si>
  <si>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</si>
  <si>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</si>
  <si>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</si>
  <si>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</si>
  <si>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</si>
  <si>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</si>
  <si>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</si>
  <si>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</si>
  <si>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</si>
  <si>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</si>
  <si>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</si>
  <si>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</si>
  <si>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</si>
  <si>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</si>
  <si>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</si>
  <si>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</si>
  <si>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</si>
  <si>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</si>
  <si>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</si>
  <si>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</si>
  <si>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</si>
  <si>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</si>
  <si>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</si>
  <si>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</si>
  <si>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</si>
  <si>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</si>
  <si>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</si>
  <si>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</si>
  <si>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</si>
  <si>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</si>
  <si>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</si>
  <si>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</si>
  <si>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</si>
  <si>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</si>
  <si>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</si>
  <si>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</si>
  <si>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</si>
  <si>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</si>
  <si>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</si>
  <si>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</si>
  <si>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</si>
  <si>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</si>
  <si>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</si>
  <si>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</si>
  <si>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</si>
  <si>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</si>
  <si>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</si>
  <si>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</si>
  <si>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</si>
  <si>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</si>
  <si>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</si>
  <si>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</si>
  <si>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</si>
  <si>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</si>
  <si>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</si>
  <si>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</si>
  <si>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</si>
  <si>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</si>
  <si>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</si>
  <si>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</si>
  <si>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</si>
  <si>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</si>
  <si>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</si>
  <si>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</si>
  <si>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</si>
  <si>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</si>
  <si>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</si>
  <si>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</si>
  <si>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</si>
  <si>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</si>
  <si>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</si>
  <si>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</si>
  <si>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</si>
  <si>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</si>
  <si>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</si>
  <si>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</si>
  <si>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</si>
  <si>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</si>
  <si>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</si>
  <si>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</si>
  <si>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</si>
  <si>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</si>
  <si>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</si>
  <si>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</si>
  <si>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</si>
  <si>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</si>
  <si>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</si>
  <si>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</si>
  <si>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</si>
  <si>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</si>
  <si>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</si>
  <si>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</si>
  <si>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</si>
  <si>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</si>
  <si>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</si>
  <si>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</si>
  <si>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</si>
  <si>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</si>
  <si>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</si>
  <si>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</si>
  <si>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</si>
  <si>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</si>
  <si>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</si>
  <si>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</si>
  <si>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</si>
  <si>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</si>
  <si>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</si>
  <si>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</si>
  <si>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</si>
  <si>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</si>
  <si>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</si>
  <si>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</si>
  <si>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</si>
  <si>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</si>
  <si>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</si>
  <si>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</si>
  <si>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</si>
  <si>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</si>
  <si>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</si>
  <si>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</si>
  <si>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</si>
  <si>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</si>
  <si>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</si>
  <si>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</si>
  <si>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</si>
  <si>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</si>
  <si>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</si>
  <si>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</si>
  <si>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</si>
  <si>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</si>
  <si>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</si>
  <si>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</si>
  <si>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</si>
  <si>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</si>
  <si>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</si>
  <si>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</si>
  <si>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</si>
  <si>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</si>
  <si>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</si>
  <si>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</si>
  <si>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</si>
  <si>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</si>
  <si>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</si>
  <si>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</si>
  <si>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</si>
  <si>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</si>
  <si>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</si>
  <si>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</si>
  <si>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</si>
  <si>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</si>
  <si>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</si>
  <si>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</si>
  <si>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</si>
  <si>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</si>
  <si>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</si>
  <si>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</si>
  <si>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</si>
  <si>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</si>
  <si>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</si>
  <si>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</si>
  <si>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</si>
  <si>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</si>
  <si>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</si>
  <si>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</si>
  <si>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</si>
  <si>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</si>
  <si>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</si>
  <si>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</si>
  <si>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</si>
  <si>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</si>
  <si>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</si>
  <si>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</si>
  <si>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</si>
  <si>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</si>
  <si>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</si>
  <si>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</si>
  <si>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</si>
  <si>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</si>
  <si>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</si>
  <si>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</si>
  <si>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</si>
  <si>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</si>
  <si>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</si>
  <si>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</si>
  <si>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</si>
  <si>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</si>
  <si>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</si>
  <si>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</si>
  <si>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</si>
  <si>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</si>
  <si>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</si>
  <si>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</si>
  <si>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</si>
  <si>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</si>
  <si>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</si>
  <si>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</si>
  <si>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</si>
  <si>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</si>
  <si>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</si>
  <si>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</si>
  <si>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</si>
  <si>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</si>
  <si>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</si>
  <si>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</si>
  <si>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</si>
  <si>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</si>
  <si>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</si>
  <si>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</si>
  <si>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</si>
  <si>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</si>
  <si>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</si>
  <si>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</si>
  <si>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</si>
  <si>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</si>
  <si>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</si>
  <si>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</si>
  <si>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</si>
  <si>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</si>
  <si>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</si>
  <si>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</si>
  <si>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</si>
  <si>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</si>
  <si>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</si>
  <si>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</si>
  <si>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</si>
  <si>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</si>
  <si>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</si>
  <si>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</si>
  <si>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</si>
  <si>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</si>
  <si>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</si>
  <si>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</si>
  <si>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</si>
  <si>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</si>
  <si>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</si>
  <si>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</si>
  <si>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</si>
  <si>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</si>
  <si>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</si>
  <si>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</si>
  <si>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</si>
  <si>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</si>
  <si>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</si>
  <si>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</si>
  <si>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</si>
  <si>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</si>
  <si>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</si>
  <si>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</si>
  <si>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</si>
  <si>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</si>
  <si>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</si>
  <si>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</si>
  <si>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</si>
  <si>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</si>
  <si>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</si>
  <si>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</si>
  <si>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</si>
  <si>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</si>
  <si>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</si>
  <si>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</si>
  <si>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</si>
  <si>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</si>
  <si>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</si>
  <si>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</si>
  <si>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</si>
  <si>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</si>
  <si>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</si>
  <si>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</si>
  <si>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</si>
  <si>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</si>
  <si>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</si>
  <si>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</si>
  <si>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</si>
  <si>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</si>
  <si>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</si>
  <si>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</si>
  <si>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</si>
  <si>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</si>
  <si>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</si>
  <si>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</si>
  <si>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</si>
  <si>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</si>
  <si>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</si>
  <si>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</si>
  <si>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</si>
  <si>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</si>
  <si>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</si>
  <si>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</si>
  <si>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</si>
  <si>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</si>
  <si>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</si>
  <si>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</si>
  <si>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</si>
  <si>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</si>
  <si>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</si>
  <si>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</si>
  <si>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</si>
  <si>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</si>
  <si>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</si>
  <si>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</si>
  <si>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</si>
  <si>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</si>
  <si>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</si>
  <si>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</si>
  <si>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</si>
  <si>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</si>
  <si>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</si>
  <si>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</si>
  <si>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</si>
  <si>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</si>
  <si>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</si>
  <si>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</si>
  <si>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</si>
  <si>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</si>
  <si>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</si>
  <si>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</si>
  <si>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</si>
  <si>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</si>
  <si>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</si>
  <si>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</si>
  <si>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</si>
  <si>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</si>
  <si>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</si>
  <si>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</si>
  <si>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</si>
  <si>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</si>
  <si>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</si>
  <si>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</si>
  <si>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</si>
  <si>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</si>
  <si>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</si>
  <si>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</si>
  <si>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</si>
  <si>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</si>
  <si>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</si>
  <si>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</si>
  <si>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</si>
  <si>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</si>
  <si>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</si>
  <si>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</si>
  <si>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</si>
  <si>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</si>
  <si>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</si>
  <si>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</si>
  <si>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</si>
  <si>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</si>
  <si>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</si>
  <si>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</si>
  <si>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</si>
  <si>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</si>
  <si>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</si>
  <si>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</si>
  <si>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</si>
  <si>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</si>
  <si>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</si>
  <si>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</si>
  <si>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</si>
  <si>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</si>
  <si>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</si>
  <si>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</si>
  <si>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</si>
  <si>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</si>
  <si>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</si>
  <si>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</si>
  <si>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</si>
  <si>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</si>
  <si>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</si>
  <si>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</si>
  <si>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</si>
  <si>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</si>
  <si>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</si>
  <si>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</si>
  <si>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</si>
  <si>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</si>
  <si>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</si>
  <si>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</si>
  <si>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</si>
  <si>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</si>
  <si>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</si>
  <si>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</si>
  <si>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</si>
  <si>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</si>
  <si>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</si>
  <si>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</si>
  <si>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</si>
  <si>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</si>
  <si>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</si>
  <si>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</si>
  <si>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</si>
  <si>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</si>
  <si>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</si>
  <si>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</si>
  <si>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</si>
  <si>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</si>
  <si>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</si>
  <si>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</si>
  <si>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</si>
  <si>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</si>
  <si>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</si>
  <si>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</si>
  <si>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</si>
  <si>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</si>
  <si>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</si>
  <si>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</si>
  <si>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</si>
  <si>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</si>
  <si>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</si>
  <si>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</si>
  <si>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</si>
  <si>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</si>
  <si>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</si>
  <si>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</si>
  <si>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</si>
  <si>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</si>
  <si>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</si>
  <si>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</si>
  <si>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</si>
  <si>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</si>
  <si>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</si>
  <si>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</si>
  <si>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</si>
  <si>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</si>
  <si>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</si>
  <si>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</si>
  <si>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</si>
  <si>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</si>
  <si>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</si>
  <si>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</si>
  <si>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</si>
  <si>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</si>
  <si>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</si>
  <si>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</si>
  <si>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</si>
  <si>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</si>
  <si>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</si>
  <si>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</si>
  <si>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</si>
  <si>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</si>
  <si>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</si>
  <si>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</si>
  <si>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</si>
  <si>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</si>
  <si>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</si>
  <si>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</si>
  <si>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</si>
  <si>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</si>
  <si>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</si>
  <si>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</si>
  <si>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</si>
  <si>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</si>
  <si>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</si>
  <si>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</si>
  <si>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</si>
  <si>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</si>
  <si>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</si>
  <si>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</si>
  <si>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</si>
  <si>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</si>
  <si>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</si>
  <si>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</si>
  <si>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</si>
  <si>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</si>
  <si>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</si>
  <si>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</si>
  <si>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</si>
  <si>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</si>
  <si>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</si>
  <si>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</si>
  <si>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</si>
  <si>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</si>
  <si>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</si>
  <si>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</si>
  <si>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</si>
  <si>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</si>
  <si>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</si>
  <si>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</si>
  <si>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</si>
  <si>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</si>
  <si>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</si>
  <si>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</si>
  <si>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</si>
  <si>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</si>
  <si>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</si>
  <si>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</si>
  <si>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</si>
  <si>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</si>
  <si>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</si>
  <si>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</si>
  <si>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</si>
  <si>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</si>
  <si>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</si>
  <si>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</si>
  <si>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</si>
  <si>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</si>
  <si>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</si>
  <si>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</si>
  <si>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</si>
  <si>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</si>
  <si>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</si>
  <si>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</si>
  <si>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</si>
  <si>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</si>
  <si>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</si>
  <si>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</si>
  <si>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</si>
  <si>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</si>
  <si>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</si>
  <si>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</si>
  <si>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</si>
  <si>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</si>
  <si>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</si>
  <si>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</si>
  <si>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</si>
  <si>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</si>
  <si>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</si>
  <si>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</si>
  <si>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</si>
  <si>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</si>
  <si>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</si>
  <si>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</si>
  <si>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</si>
  <si>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</si>
  <si>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</si>
  <si>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</si>
  <si>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</si>
  <si>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</si>
  <si>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</si>
  <si>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</si>
  <si>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</si>
  <si>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</si>
  <si>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</si>
  <si>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</si>
  <si>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</si>
  <si>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</si>
  <si>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</si>
  <si>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</si>
  <si>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</si>
  <si>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</si>
  <si>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</si>
  <si>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</si>
  <si>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</si>
  <si>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</si>
  <si>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</si>
  <si>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</si>
  <si>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</si>
  <si>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</si>
  <si>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</si>
  <si>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</si>
  <si>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</si>
  <si>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</si>
  <si>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</si>
  <si>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</si>
  <si>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</si>
  <si>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</si>
  <si>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</si>
  <si>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</si>
  <si>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</si>
  <si>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</si>
  <si>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</si>
  <si>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</si>
  <si>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</si>
  <si>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</si>
  <si>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</si>
  <si>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</si>
  <si>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</si>
  <si>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</si>
  <si>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</si>
  <si>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</si>
  <si>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</si>
  <si>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</si>
  <si>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</si>
  <si>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</si>
  <si>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</si>
  <si>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</si>
  <si>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</si>
  <si>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</si>
  <si>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</si>
  <si>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</si>
  <si>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</si>
  <si>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</si>
  <si>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</si>
  <si>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</si>
  <si>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</si>
  <si>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</si>
  <si>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</si>
  <si>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</si>
  <si>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</si>
  <si>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</si>
  <si>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</si>
  <si>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</si>
  <si>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</si>
  <si>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</si>
  <si>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</si>
  <si>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</si>
  <si>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</si>
  <si>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</si>
  <si>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</si>
  <si>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</si>
  <si>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</si>
  <si>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</si>
  <si>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</si>
  <si>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</si>
  <si>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</si>
  <si>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</si>
  <si>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</si>
  <si>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</si>
  <si>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</si>
  <si>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</si>
  <si>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</si>
  <si>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</si>
  <si>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</si>
  <si>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</si>
  <si>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</si>
  <si>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</si>
  <si>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</si>
  <si>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</si>
  <si>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</si>
  <si>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</si>
  <si>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</si>
  <si>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</si>
  <si>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</si>
  <si>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</si>
  <si>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</si>
  <si>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</si>
  <si>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</si>
  <si>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</si>
  <si>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</si>
  <si>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</si>
  <si>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</si>
  <si>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</si>
  <si>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</si>
  <si>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</si>
  <si>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</si>
  <si>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</si>
  <si>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</si>
  <si>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</si>
  <si>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</si>
  <si>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</si>
  <si>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</si>
  <si>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</si>
  <si>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</si>
  <si>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</si>
  <si>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</si>
  <si>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</si>
  <si>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</si>
  <si>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</si>
  <si>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</si>
  <si>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</si>
  <si>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</si>
  <si>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</si>
  <si>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</si>
  <si>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</si>
  <si>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</si>
  <si>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</si>
  <si>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</si>
  <si>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</si>
  <si>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</si>
  <si>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</si>
  <si>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</si>
  <si>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</si>
  <si>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</si>
  <si>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</si>
  <si>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</si>
  <si>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</si>
  <si>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</si>
  <si>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</si>
  <si>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</si>
  <si>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</si>
  <si>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</si>
  <si>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</si>
  <si>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</si>
  <si>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</si>
  <si>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</si>
  <si>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</si>
  <si>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</si>
  <si>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</si>
  <si>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</si>
  <si>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</si>
  <si>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</si>
  <si>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</si>
  <si>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</si>
  <si>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</si>
  <si>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</si>
  <si>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</si>
  <si>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</si>
  <si>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</si>
  <si>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</si>
  <si>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</si>
  <si>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</si>
  <si>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</si>
  <si>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</si>
  <si>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</si>
  <si>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</si>
  <si>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</si>
  <si>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</si>
  <si>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</si>
  <si>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</si>
  <si>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</si>
  <si>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</si>
  <si>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</si>
  <si>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</si>
  <si>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</si>
  <si>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</si>
  <si>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</si>
  <si>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</si>
  <si>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</si>
  <si>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</si>
  <si>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</si>
  <si>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</si>
  <si>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</si>
  <si>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</si>
  <si>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</si>
  <si>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</si>
  <si>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</si>
  <si>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</si>
  <si>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</si>
  <si>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</si>
  <si>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</si>
  <si>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</si>
  <si>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</si>
  <si>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</si>
  <si>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</si>
  <si>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</si>
  <si>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</si>
  <si>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</si>
  <si>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</si>
  <si>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</si>
  <si>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</si>
  <si>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</si>
  <si>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</si>
  <si>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</si>
  <si>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</si>
  <si>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</si>
  <si>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</si>
  <si>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</si>
  <si>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</si>
  <si>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</si>
  <si>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</si>
  <si>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</si>
  <si>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</si>
  <si>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</si>
  <si>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</si>
  <si>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</si>
  <si>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</si>
  <si>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</si>
  <si>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</si>
  <si>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</si>
  <si>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</si>
  <si>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</si>
  <si>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</si>
  <si>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</si>
  <si>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</si>
  <si>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</si>
  <si>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</si>
  <si>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</si>
  <si>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</si>
  <si>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</si>
  <si>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</si>
  <si>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</si>
  <si>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</si>
  <si>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</si>
  <si>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</si>
  <si>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</si>
  <si>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</si>
  <si>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</si>
  <si>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</si>
  <si>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</si>
  <si>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</si>
  <si>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</si>
  <si>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</si>
  <si>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</si>
  <si>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</si>
  <si>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</si>
  <si>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</si>
  <si>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</si>
  <si>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</si>
  <si>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</si>
  <si>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</si>
  <si>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</si>
  <si>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</si>
  <si>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</si>
  <si>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</si>
  <si>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</si>
  <si>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</si>
  <si>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</si>
  <si>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</si>
  <si>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</si>
  <si>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</si>
  <si>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</si>
  <si>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</si>
  <si>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</si>
  <si>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</si>
  <si>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</si>
  <si>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</si>
  <si>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</si>
  <si>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</si>
  <si>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</si>
  <si>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</si>
  <si>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</si>
  <si>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</si>
  <si>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</si>
  <si>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</si>
  <si>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</si>
  <si>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</si>
  <si>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</si>
  <si>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</si>
  <si>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</si>
  <si>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</si>
  <si>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</si>
  <si>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</si>
  <si>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</si>
  <si>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</si>
  <si>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</si>
  <si>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</si>
  <si>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</si>
  <si>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</si>
  <si>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</si>
  <si>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</si>
  <si>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</si>
  <si>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</si>
  <si>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</si>
  <si>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</si>
  <si>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</si>
  <si>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</si>
  <si>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</si>
  <si>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</si>
  <si>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</si>
  <si>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</si>
  <si>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</si>
  <si>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</si>
  <si>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</si>
  <si>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</si>
  <si>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</si>
  <si>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</si>
  <si>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</si>
  <si>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</si>
  <si>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</si>
  <si>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</si>
  <si>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</si>
  <si>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</si>
  <si>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</si>
  <si>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</si>
  <si>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</si>
  <si>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</si>
  <si>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</si>
  <si>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</si>
  <si>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</si>
  <si>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</si>
  <si>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</si>
  <si>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</si>
  <si>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</si>
  <si>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</si>
  <si>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</si>
  <si>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</si>
  <si>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</si>
  <si>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</si>
  <si>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</si>
  <si>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</si>
  <si>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</si>
  <si>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</si>
  <si>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</si>
  <si>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</si>
  <si>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</si>
  <si>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</si>
  <si>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</si>
  <si>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</si>
  <si>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</si>
  <si>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</si>
  <si>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</si>
  <si>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</si>
  <si>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</si>
  <si>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</si>
  <si>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</si>
  <si>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</si>
  <si>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</si>
  <si>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</si>
  <si>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</si>
  <si>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</si>
  <si>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</si>
  <si>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</si>
  <si>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</si>
  <si>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</si>
  <si>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</si>
  <si>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</si>
  <si>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</si>
  <si>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</si>
  <si>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</si>
  <si>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</si>
  <si>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</si>
  <si>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</si>
  <si>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</si>
  <si>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</si>
  <si>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</si>
  <si>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</si>
  <si>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</si>
  <si>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</si>
  <si>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</si>
  <si>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</si>
  <si>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</si>
  <si>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</si>
  <si>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</si>
  <si>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</si>
  <si>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</si>
  <si>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</si>
  <si>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</si>
  <si>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</si>
  <si>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</si>
  <si>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</si>
  <si>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</si>
  <si>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</si>
  <si>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</si>
  <si>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</si>
  <si>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</si>
  <si>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</si>
  <si>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</si>
  <si>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</si>
  <si>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</si>
  <si>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</si>
  <si>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</si>
  <si>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</si>
  <si>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</si>
  <si>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</si>
  <si>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</si>
  <si>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</si>
  <si>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</si>
  <si>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</si>
  <si>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</si>
  <si>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</si>
  <si>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</si>
  <si>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</si>
  <si>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</si>
  <si>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</si>
  <si>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</si>
  <si>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</si>
  <si>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</si>
  <si>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</si>
  <si>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</si>
  <si>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</si>
  <si>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</si>
  <si>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</si>
  <si>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</si>
  <si>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</si>
  <si>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</si>
  <si>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</si>
  <si>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</si>
  <si>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</si>
  <si>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</si>
  <si>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</si>
  <si>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</si>
  <si>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</si>
  <si>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</si>
  <si>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</si>
  <si>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</si>
  <si>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</si>
  <si>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</si>
  <si>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</si>
  <si>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</si>
  <si>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</si>
  <si>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</si>
  <si>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</si>
  <si>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</si>
  <si>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</si>
  <si>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</si>
  <si>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</si>
  <si>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</si>
  <si>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</si>
  <si>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</si>
  <si>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</si>
  <si>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</si>
  <si>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</si>
  <si>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</si>
  <si>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</si>
  <si>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</si>
  <si>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</si>
  <si>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</si>
  <si>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</si>
  <si>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</si>
  <si>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</si>
  <si>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</si>
  <si>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</si>
  <si>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</si>
  <si>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</si>
  <si>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</si>
  <si>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</si>
  <si>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</si>
  <si>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</si>
  <si>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</si>
  <si>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</si>
  <si>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</si>
  <si>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</si>
  <si>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</si>
  <si>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</si>
  <si>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</si>
  <si>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</si>
  <si>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</si>
  <si>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</si>
  <si>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</si>
  <si>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</si>
  <si>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</si>
  <si>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</si>
  <si>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</si>
  <si>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</si>
  <si>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</si>
  <si>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</si>
  <si>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</si>
  <si>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</si>
  <si>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</si>
  <si>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</si>
  <si>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</si>
  <si>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</si>
  <si>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</si>
  <si>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</si>
  <si>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</si>
  <si>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</si>
  <si>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</si>
  <si>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</si>
  <si>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</si>
  <si>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</si>
  <si>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</si>
  <si>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</si>
  <si>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</si>
  <si>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</si>
  <si>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</si>
  <si>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</si>
  <si>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</si>
  <si>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</si>
  <si>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</si>
  <si>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</si>
  <si>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</si>
  <si>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</si>
  <si>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</si>
  <si>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</si>
  <si>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</si>
  <si>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</si>
  <si>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</si>
  <si>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</si>
  <si>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</si>
  <si>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</si>
  <si>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</si>
  <si>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</si>
  <si>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</si>
  <si>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</si>
  <si>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</si>
  <si>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</si>
  <si>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</si>
  <si>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</si>
  <si>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</si>
  <si>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</si>
  <si>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</si>
  <si>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</si>
  <si>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</si>
  <si>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</si>
  <si>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</si>
  <si>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</si>
  <si>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</si>
  <si>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</si>
  <si>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</si>
  <si>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</si>
  <si>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</si>
  <si>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</si>
  <si>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</si>
  <si>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</si>
  <si>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</si>
  <si>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</si>
  <si>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</si>
  <si>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</si>
  <si>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</si>
  <si>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</si>
  <si>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</si>
  <si>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</si>
  <si>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</si>
  <si>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</si>
  <si>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</si>
  <si>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</si>
  <si>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</si>
  <si>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</si>
  <si>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</si>
  <si>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</si>
  <si>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</si>
  <si>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</si>
  <si>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</si>
  <si>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</si>
  <si>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</si>
  <si>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</si>
  <si>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</si>
  <si>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</si>
  <si>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</si>
  <si>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</si>
  <si>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</si>
  <si>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</si>
  <si>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</si>
  <si>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</si>
  <si>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</si>
  <si>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</si>
  <si>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</si>
  <si>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</si>
  <si>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</si>
  <si>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</si>
  <si>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</si>
  <si>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</si>
  <si>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</si>
  <si>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</si>
  <si>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</si>
  <si>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</si>
  <si>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</si>
  <si>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</si>
  <si>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</si>
  <si>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</si>
  <si>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</si>
  <si>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</si>
  <si>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</si>
  <si>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</si>
  <si>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</si>
  <si>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</si>
  <si>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</si>
  <si>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</si>
  <si>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</si>
  <si>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</si>
  <si>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</si>
  <si>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</si>
  <si>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</si>
  <si>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</si>
  <si>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</si>
  <si>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</si>
  <si>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</si>
  <si>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</si>
  <si>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</si>
  <si>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</si>
  <si>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</si>
  <si>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</si>
  <si>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</si>
  <si>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</si>
  <si>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</si>
  <si>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</si>
  <si>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</si>
  <si>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</si>
  <si>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</si>
  <si>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</si>
  <si>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</si>
  <si>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</si>
  <si>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</si>
  <si>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</si>
  <si>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</si>
  <si>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</si>
  <si>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</si>
  <si>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</si>
  <si>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</si>
  <si>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</si>
  <si>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</si>
  <si>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</si>
  <si>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</si>
  <si>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</si>
  <si>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</si>
  <si>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</si>
  <si>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</si>
  <si>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</si>
  <si>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</si>
  <si>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</si>
  <si>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</si>
  <si>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</si>
  <si>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</si>
  <si>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</si>
  <si>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</si>
  <si>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</si>
  <si>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</si>
  <si>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</si>
  <si>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</si>
  <si>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</si>
  <si>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</si>
  <si>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</si>
  <si>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</si>
  <si>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</si>
  <si>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</si>
  <si>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</si>
  <si>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</si>
  <si>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</si>
  <si>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</si>
  <si>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</si>
  <si>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</si>
  <si>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</si>
  <si>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</si>
  <si>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</si>
  <si>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</si>
  <si>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</si>
  <si>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</si>
  <si>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</si>
  <si>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</si>
  <si>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</si>
  <si>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</si>
  <si>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</si>
  <si>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</si>
  <si>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</si>
  <si>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</si>
  <si>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</si>
  <si>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</si>
  <si>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</si>
  <si>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</si>
  <si>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</si>
  <si>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</si>
  <si>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</si>
  <si>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</si>
  <si>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</si>
  <si>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</si>
  <si>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</si>
  <si>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</si>
  <si>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</si>
  <si>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</si>
  <si>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</si>
  <si>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</si>
  <si>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</si>
  <si>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</si>
  <si>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</si>
  <si>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</si>
  <si>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</si>
  <si>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</si>
  <si>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</si>
  <si>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</si>
  <si>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</si>
  <si>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</si>
  <si>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</si>
  <si>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</si>
  <si>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</si>
  <si>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</si>
  <si>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</si>
  <si>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</si>
  <si>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</si>
  <si>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</si>
  <si>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</si>
  <si>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</si>
  <si>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</si>
  <si>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</si>
  <si>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</si>
  <si>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</si>
  <si>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</si>
  <si>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</si>
  <si>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</si>
  <si>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</si>
  <si>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</si>
  <si>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</si>
  <si>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</si>
  <si>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</si>
  <si>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</si>
  <si>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</si>
  <si>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</si>
  <si>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</si>
  <si>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</si>
  <si>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</si>
  <si>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</si>
  <si>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</si>
  <si>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</si>
  <si>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</si>
  <si>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</si>
  <si>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</si>
  <si>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</si>
  <si>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</si>
  <si>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</si>
  <si>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</si>
  <si>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</si>
  <si>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</si>
  <si>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</si>
  <si>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</si>
  <si>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</si>
  <si>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</si>
  <si>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</si>
  <si>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</si>
  <si>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</si>
  <si>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</si>
  <si>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</si>
  <si>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</si>
  <si>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</si>
  <si>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</si>
  <si>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</si>
  <si>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</si>
  <si>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</si>
  <si>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</si>
  <si>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</si>
  <si>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</si>
  <si>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</si>
  <si>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</si>
  <si>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</si>
  <si>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</si>
  <si>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</si>
  <si>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</si>
  <si>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</si>
  <si>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</si>
  <si>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</si>
  <si>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</si>
  <si>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</si>
  <si>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</si>
  <si>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</si>
  <si>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</si>
  <si>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</si>
  <si>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</si>
  <si>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</si>
  <si>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</si>
  <si>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</si>
  <si>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</si>
  <si>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</si>
  <si>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</si>
  <si>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</si>
  <si>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</si>
  <si>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</si>
  <si>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</si>
  <si>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</si>
  <si>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</si>
  <si>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</si>
  <si>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</si>
  <si>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</si>
  <si>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</si>
  <si>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</si>
  <si>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</si>
  <si>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</si>
  <si>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</si>
  <si>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</si>
  <si>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</si>
  <si>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</si>
  <si>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</si>
  <si>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</si>
  <si>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</si>
  <si>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</si>
  <si>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</si>
  <si>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</si>
  <si>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</si>
  <si>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</si>
  <si>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</si>
  <si>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</si>
  <si>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</si>
  <si>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</si>
  <si>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</si>
  <si>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</si>
  <si>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</si>
  <si>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</si>
  <si>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</si>
  <si>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</si>
  <si>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</si>
  <si>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</si>
  <si>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</si>
  <si>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</si>
  <si>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</si>
  <si>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</si>
  <si>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</si>
  <si>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</si>
  <si>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</si>
  <si>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</si>
  <si>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</si>
  <si>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</si>
  <si>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</si>
  <si>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</si>
  <si>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</si>
  <si>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</si>
  <si>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</si>
  <si>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</si>
  <si>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</si>
  <si>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</si>
  <si>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</si>
  <si>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</si>
  <si>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</si>
  <si>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</si>
  <si>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</si>
  <si>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</si>
  <si>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</si>
  <si>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</si>
  <si>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</si>
  <si>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</si>
  <si>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</si>
  <si>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</si>
  <si>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</si>
  <si>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</si>
  <si>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</si>
  <si>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</si>
  <si>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</si>
  <si>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</si>
  <si>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</si>
  <si>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</si>
  <si>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</si>
  <si>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</si>
  <si>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</si>
  <si>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</si>
  <si>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</si>
  <si>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</si>
  <si>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</si>
  <si>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</si>
  <si>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</si>
  <si>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</si>
  <si>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</si>
  <si>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</si>
  <si>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</si>
  <si>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</si>
  <si>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</si>
  <si>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</si>
  <si>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</si>
  <si>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</si>
  <si>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</si>
  <si>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</si>
  <si>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</si>
  <si>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</si>
  <si>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</si>
  <si>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</si>
  <si>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</si>
  <si>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</si>
  <si>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</si>
  <si>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</si>
  <si>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</si>
  <si>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</si>
  <si>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</si>
  <si>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</si>
  <si>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</si>
  <si>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</si>
  <si>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</si>
  <si>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</si>
  <si>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</si>
  <si>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</si>
  <si>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</si>
  <si>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</si>
  <si>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</si>
  <si>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</si>
  <si>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</si>
  <si>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</si>
  <si>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</si>
  <si>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</si>
  <si>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</si>
  <si>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</si>
  <si>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</si>
  <si>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</si>
  <si>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</si>
  <si>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</si>
  <si>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</si>
  <si>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</si>
  <si>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</si>
  <si>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</si>
  <si>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</si>
  <si>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</si>
  <si>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</si>
  <si>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</si>
  <si>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</si>
  <si>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</si>
  <si>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</si>
  <si>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</si>
  <si>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</si>
  <si>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</si>
  <si>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</si>
  <si>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</si>
  <si>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</si>
  <si>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</si>
  <si>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</si>
  <si>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</si>
  <si>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</si>
  <si>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</si>
  <si>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</si>
  <si>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</si>
  <si>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</si>
  <si>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</si>
  <si>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</si>
  <si>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</si>
  <si>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</si>
  <si>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</si>
  <si>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</si>
  <si>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</si>
  <si>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</si>
  <si>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</si>
  <si>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</si>
  <si>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</si>
  <si>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</si>
  <si>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</si>
  <si>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</si>
  <si>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</si>
  <si>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</si>
  <si>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</si>
  <si>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</si>
  <si>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</si>
  <si>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</si>
  <si>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</si>
  <si>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</si>
  <si>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</si>
  <si>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</si>
  <si>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</si>
  <si>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</si>
  <si>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</si>
  <si>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</si>
  <si>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</si>
  <si>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</si>
  <si>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</si>
  <si>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</si>
  <si>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</si>
  <si>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</si>
  <si>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</si>
  <si>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</si>
  <si>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</si>
  <si>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</si>
  <si>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</si>
  <si>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</si>
  <si>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</si>
  <si>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</si>
  <si>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</si>
  <si>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</si>
  <si>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</si>
  <si>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</si>
  <si>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</si>
  <si>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</si>
  <si>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</si>
  <si>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</si>
  <si>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</si>
  <si>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</si>
  <si>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</si>
  <si>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</si>
  <si>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</si>
  <si>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</si>
  <si>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</si>
  <si>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</si>
  <si>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</si>
  <si>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</si>
  <si>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</si>
  <si>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</si>
  <si>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</si>
  <si>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</si>
  <si>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</si>
  <si>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</si>
  <si>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</si>
  <si>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</si>
  <si>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</si>
  <si>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</si>
  <si>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</si>
  <si>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</si>
  <si>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</si>
  <si>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</si>
  <si>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</si>
  <si>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</si>
  <si>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</si>
  <si>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</si>
  <si>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</si>
  <si>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</si>
  <si>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</si>
  <si>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</si>
  <si>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</si>
  <si>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</si>
  <si>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</si>
  <si>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</si>
  <si>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</si>
  <si>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</si>
  <si>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</si>
  <si>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</si>
  <si>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</si>
  <si>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</si>
  <si>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</si>
  <si>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</si>
  <si>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</si>
  <si>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</si>
  <si>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</si>
  <si>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</si>
  <si>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</si>
  <si>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</si>
  <si>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</si>
  <si>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</si>
  <si>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</si>
  <si>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</si>
  <si>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</si>
  <si>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</si>
  <si>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</si>
  <si>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</si>
  <si>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</si>
  <si>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</si>
  <si>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</si>
  <si>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</si>
  <si>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</si>
  <si>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</si>
  <si>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</si>
  <si>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</si>
  <si>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</si>
  <si>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</si>
  <si>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</si>
  <si>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</si>
  <si>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</si>
  <si>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</si>
  <si>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</si>
  <si>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</si>
  <si>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</si>
  <si>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</si>
  <si>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</si>
  <si>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</si>
  <si>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</si>
  <si>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</si>
  <si>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</si>
  <si>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</si>
  <si>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</si>
  <si>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</si>
  <si>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</si>
  <si>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</si>
  <si>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</si>
  <si>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</si>
  <si>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</si>
  <si>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</si>
  <si>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</si>
  <si>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</si>
  <si>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</si>
  <si>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</si>
  <si>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</si>
  <si>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</si>
  <si>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</si>
  <si>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</si>
  <si>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</si>
  <si>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</si>
  <si>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</si>
  <si>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</si>
  <si>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</si>
  <si>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</si>
  <si>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</si>
  <si>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</si>
  <si>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</si>
  <si>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</si>
  <si>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</si>
  <si>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</si>
  <si>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</si>
  <si>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</si>
  <si>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</si>
  <si>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</si>
  <si>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</si>
  <si>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</si>
  <si>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</si>
  <si>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</si>
  <si>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</si>
  <si>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</si>
  <si>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</si>
  <si>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</si>
  <si>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</si>
  <si>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</si>
  <si>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</si>
  <si>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</si>
  <si>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</si>
  <si>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</si>
  <si>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</si>
  <si>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</si>
  <si>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</si>
  <si>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</si>
  <si>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</si>
  <si>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</si>
  <si>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</si>
  <si>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</si>
  <si>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</si>
  <si>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</si>
  <si>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</si>
  <si>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</si>
  <si>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</si>
  <si>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</si>
  <si>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</si>
  <si>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</si>
  <si>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</si>
  <si>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</si>
  <si>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</si>
  <si>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</si>
  <si>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</si>
  <si>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</si>
  <si>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</si>
  <si>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</si>
  <si>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</si>
  <si>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</si>
  <si>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</si>
  <si>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</si>
  <si>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</si>
  <si>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</si>
  <si>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</si>
  <si>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</si>
  <si>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</si>
  <si>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</si>
  <si>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</si>
  <si>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</si>
  <si>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</si>
  <si>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</si>
  <si>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</si>
  <si>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</si>
  <si>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</si>
  <si>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</si>
  <si>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</si>
  <si>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</si>
  <si>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</si>
  <si>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</si>
  <si>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</si>
  <si>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</si>
  <si>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</si>
  <si>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</si>
  <si>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</si>
  <si>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</si>
  <si>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</si>
  <si>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</si>
  <si>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</si>
  <si>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</si>
  <si>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</si>
  <si>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</si>
  <si>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</si>
  <si>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</si>
  <si>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</si>
  <si>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</si>
  <si>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</si>
  <si>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</si>
  <si>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</si>
  <si>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</si>
  <si>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</si>
  <si>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</si>
  <si>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</si>
  <si>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</si>
  <si>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</si>
  <si>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</si>
  <si>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</si>
  <si>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</si>
  <si>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</si>
  <si>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</si>
  <si>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</si>
  <si>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</si>
  <si>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</si>
  <si>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</si>
  <si>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</si>
  <si>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</si>
  <si>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</si>
  <si>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</si>
  <si>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</si>
  <si>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</si>
  <si>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</si>
  <si>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</si>
  <si>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</si>
  <si>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</si>
  <si>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</si>
  <si>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</si>
  <si>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</si>
  <si>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</si>
  <si>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</si>
  <si>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</si>
  <si>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</si>
  <si>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</si>
  <si>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</si>
  <si>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</si>
  <si>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</si>
  <si>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</si>
  <si>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</si>
  <si>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</si>
  <si>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</si>
  <si>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</si>
  <si>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</si>
  <si>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</si>
  <si>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</si>
  <si>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</si>
  <si>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</si>
  <si>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</si>
  <si>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</si>
  <si>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</si>
  <si>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</si>
  <si>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</si>
  <si>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</si>
  <si>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</si>
  <si>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</si>
  <si>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</si>
  <si>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</si>
  <si>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</si>
  <si>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</si>
  <si>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</si>
  <si>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</si>
  <si>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</si>
  <si>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</si>
  <si>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</si>
  <si>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</si>
  <si>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</si>
  <si>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</si>
  <si>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</si>
  <si>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</si>
  <si>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</si>
  <si>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</si>
  <si>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</si>
  <si>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</si>
  <si>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</si>
  <si>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</si>
  <si>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</si>
  <si>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</si>
  <si>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</si>
  <si>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</si>
  <si>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</si>
  <si>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</si>
  <si>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</si>
  <si>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</si>
  <si>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</si>
  <si>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</si>
  <si>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</si>
  <si>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</si>
  <si>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</si>
  <si>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</si>
  <si>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</si>
  <si>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</si>
  <si>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</si>
  <si>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</si>
  <si>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</si>
  <si>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</si>
  <si>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</si>
  <si>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</si>
  <si>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</si>
  <si>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</si>
  <si>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</si>
  <si>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</si>
  <si>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</si>
  <si>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</si>
  <si>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</si>
  <si>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</si>
  <si>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</si>
  <si>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</si>
  <si>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</si>
  <si>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</si>
  <si>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</si>
  <si>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</si>
  <si>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</si>
  <si>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</si>
  <si>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</si>
  <si>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</si>
  <si>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</si>
  <si>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</si>
  <si>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</si>
  <si>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</si>
  <si>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</si>
  <si>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</si>
  <si>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</si>
  <si>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</si>
  <si>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</si>
  <si>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</si>
  <si>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</si>
  <si>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</si>
  <si>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</si>
  <si>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</si>
  <si>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</si>
  <si>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</si>
  <si>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</si>
  <si>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</si>
  <si>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</si>
  <si>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</si>
  <si>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</si>
  <si>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</si>
  <si>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</si>
  <si>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</si>
  <si>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</si>
  <si>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</si>
  <si>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</si>
  <si>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</si>
  <si>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</si>
  <si>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</si>
  <si>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</si>
  <si>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</si>
  <si>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</si>
  <si>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</si>
  <si>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</si>
  <si>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</si>
  <si>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</si>
  <si>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</si>
  <si>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</si>
  <si>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</si>
  <si>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</si>
  <si>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</si>
  <si>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</si>
  <si>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</si>
  <si>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</si>
  <si>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</si>
  <si>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</si>
  <si>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</si>
  <si>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</si>
  <si>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</si>
  <si>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</si>
  <si>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</si>
  <si>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</si>
  <si>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</si>
  <si>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</si>
  <si>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</si>
  <si>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</si>
  <si>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</si>
  <si>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</si>
  <si>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</si>
  <si>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</si>
  <si>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</si>
  <si>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</si>
  <si>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</si>
  <si>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</si>
  <si>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</si>
  <si>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</si>
  <si>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</si>
  <si>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</si>
  <si>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</si>
  <si>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</si>
  <si>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</si>
  <si>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</si>
  <si>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</si>
  <si>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</si>
  <si>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</si>
  <si>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</si>
  <si>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</si>
  <si>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</si>
  <si>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</si>
  <si>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</si>
  <si>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</si>
  <si>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</si>
  <si>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</si>
  <si>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</si>
  <si>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</si>
  <si>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</si>
  <si>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</si>
  <si>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</si>
  <si>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</si>
  <si>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</si>
  <si>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</si>
  <si>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</si>
  <si>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</si>
  <si>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</si>
  <si>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</si>
  <si>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</si>
  <si>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</si>
  <si>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</si>
  <si>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</si>
  <si>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</si>
  <si>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</si>
  <si>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</si>
  <si>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</si>
  <si>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</si>
  <si>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</si>
  <si>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</si>
  <si>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</si>
  <si>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</si>
  <si>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</si>
  <si>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</si>
  <si>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</si>
  <si>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</si>
  <si>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</si>
  <si>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</si>
  <si>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</si>
  <si>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</si>
  <si>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</si>
  <si>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</si>
  <si>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</si>
  <si>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</si>
  <si>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</si>
  <si>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</si>
  <si>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</si>
  <si>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</si>
  <si>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</si>
  <si>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</si>
  <si>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</si>
  <si>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</si>
  <si>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</si>
  <si>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</si>
  <si>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</si>
  <si>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</si>
  <si>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</si>
  <si>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</si>
  <si>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</si>
  <si>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</si>
  <si>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</si>
  <si>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</si>
  <si>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</si>
  <si>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</si>
  <si>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</si>
  <si>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</si>
  <si>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</si>
  <si>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</si>
  <si>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</si>
  <si>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</si>
  <si>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</si>
  <si>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</si>
  <si>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</si>
  <si>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</si>
  <si>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</si>
  <si>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</si>
  <si>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</si>
  <si>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</si>
  <si>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</si>
  <si>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</si>
  <si>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</si>
  <si>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</si>
  <si>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</si>
  <si>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</si>
  <si>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</si>
  <si>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</si>
  <si>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</si>
  <si>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</si>
  <si>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</si>
  <si>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</si>
  <si>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</si>
  <si>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</si>
  <si>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</si>
  <si>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</si>
  <si>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</si>
  <si>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</si>
  <si>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</si>
  <si>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</si>
  <si>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</si>
  <si>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</si>
  <si>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</si>
  <si>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</si>
  <si>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</si>
  <si>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</si>
  <si>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</si>
  <si>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</si>
  <si>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</si>
  <si>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</si>
  <si>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</si>
  <si>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</si>
  <si>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</si>
  <si>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</si>
  <si>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</si>
  <si>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</si>
  <si>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</si>
  <si>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</si>
  <si>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</si>
  <si>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</si>
  <si>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</si>
  <si>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</si>
  <si>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</si>
  <si>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</si>
  <si>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</si>
  <si>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</si>
  <si>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</si>
  <si>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</si>
  <si>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</si>
  <si>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</si>
  <si>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</si>
  <si>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</si>
  <si>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</si>
  <si>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</si>
  <si>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</si>
  <si>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</si>
  <si>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</si>
  <si>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</si>
  <si>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</si>
  <si>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</si>
  <si>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</si>
  <si>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</si>
  <si>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</si>
  <si>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</si>
  <si>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</si>
  <si>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</si>
  <si>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</si>
  <si>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</si>
  <si>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</si>
  <si>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</si>
  <si>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</si>
  <si>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</si>
  <si>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</si>
  <si>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</si>
  <si>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</si>
  <si>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</si>
  <si>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</si>
  <si>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</si>
  <si>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</si>
  <si>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</si>
  <si>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</si>
  <si>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</si>
  <si>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</si>
  <si>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</si>
  <si>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</si>
  <si>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</si>
  <si>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</si>
  <si>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</si>
  <si>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</si>
  <si>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</si>
  <si>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</si>
  <si>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</si>
  <si>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</si>
  <si>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</si>
  <si>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</si>
  <si>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</si>
  <si>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</si>
  <si>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</si>
  <si>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</si>
  <si>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</si>
  <si>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</si>
  <si>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</si>
  <si>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</si>
  <si>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</si>
  <si>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</si>
  <si>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</si>
  <si>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</si>
  <si>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</si>
  <si>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</si>
  <si>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</si>
  <si>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</si>
  <si>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</si>
  <si>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</si>
  <si>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</si>
  <si>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</si>
  <si>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</si>
  <si>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</si>
  <si>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</si>
  <si>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</si>
  <si>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</si>
  <si>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</si>
  <si>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</si>
  <si>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</si>
  <si>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</si>
  <si>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</si>
  <si>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</si>
  <si>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</si>
  <si>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</si>
  <si>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</si>
  <si>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</si>
  <si>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</si>
  <si>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</si>
  <si>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</si>
  <si>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</si>
  <si>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</si>
  <si>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</si>
  <si>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</si>
  <si>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</si>
  <si>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</si>
  <si>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</si>
  <si>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</si>
  <si>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</si>
  <si>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</si>
  <si>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</si>
  <si>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</si>
  <si>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</si>
  <si>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</si>
  <si>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</si>
  <si>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</si>
  <si>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</si>
  <si>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</si>
  <si>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</si>
  <si>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</si>
  <si>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</si>
  <si>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</si>
  <si>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</si>
  <si>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</si>
  <si>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</si>
  <si>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</si>
  <si>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</si>
  <si>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</si>
  <si>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</si>
  <si>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</si>
  <si>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</si>
  <si>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</si>
  <si>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</si>
  <si>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</si>
  <si>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</si>
  <si>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</si>
  <si>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</si>
  <si>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</si>
  <si>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</si>
  <si>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</si>
  <si>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</si>
  <si>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</si>
  <si>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</si>
  <si>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</si>
  <si>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</si>
  <si>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</si>
  <si>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</si>
  <si>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</si>
  <si>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</si>
  <si>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</si>
  <si>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</si>
  <si>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</si>
  <si>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</si>
  <si>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</si>
  <si>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</si>
  <si>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</si>
  <si>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</si>
  <si>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</si>
  <si>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</si>
  <si>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</si>
  <si>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</si>
  <si>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</si>
  <si>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</si>
  <si>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</si>
  <si>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</si>
  <si>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</si>
  <si>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</si>
  <si>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</si>
  <si>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</si>
  <si>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</si>
  <si>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</si>
  <si>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</si>
  <si>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</si>
  <si>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</si>
  <si>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</si>
  <si>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</si>
  <si>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</si>
  <si>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</si>
  <si>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</si>
  <si>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</si>
  <si>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</si>
  <si>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</si>
  <si>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</si>
  <si>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</si>
  <si>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</si>
  <si>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</si>
  <si>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</si>
  <si>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</si>
  <si>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</si>
  <si>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</si>
  <si>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</si>
  <si>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</si>
  <si>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</si>
  <si>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</si>
  <si>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</si>
  <si>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</si>
  <si>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</si>
  <si>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</si>
  <si>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</si>
  <si>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</si>
  <si>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</si>
  <si>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</si>
  <si>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</si>
  <si>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</si>
  <si>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</si>
  <si>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</si>
  <si>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</si>
  <si>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</si>
  <si>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</si>
  <si>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</si>
  <si>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</si>
  <si>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</si>
  <si>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</si>
  <si>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</si>
  <si>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</si>
  <si>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</si>
  <si>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</si>
  <si>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</si>
  <si>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</si>
  <si>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</si>
  <si>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</si>
  <si>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</si>
  <si>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</si>
  <si>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</si>
  <si>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</si>
  <si>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</si>
  <si>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</si>
  <si>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</si>
  <si>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</si>
  <si>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</si>
  <si>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</si>
  <si>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</si>
  <si>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</si>
  <si>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</si>
  <si>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</si>
  <si>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</si>
  <si>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</si>
  <si>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</si>
  <si>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</si>
  <si>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</si>
  <si>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</si>
  <si>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</si>
  <si>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</si>
  <si>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</si>
  <si>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</si>
  <si>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</si>
  <si>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</si>
  <si>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</si>
  <si>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</si>
  <si>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</si>
  <si>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</si>
  <si>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</si>
  <si>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</si>
  <si>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</si>
  <si>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</si>
  <si>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</si>
  <si>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</si>
  <si>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</si>
  <si>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</si>
  <si>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</si>
  <si>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</si>
  <si>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</si>
  <si>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</si>
  <si>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</si>
  <si>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</si>
  <si>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</si>
  <si>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</si>
  <si>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</si>
  <si>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</si>
  <si>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</si>
  <si>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</si>
  <si>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</si>
  <si>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</si>
  <si>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</si>
  <si>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</si>
  <si>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</si>
  <si>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</si>
  <si>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</si>
  <si>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</si>
  <si>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</si>
  <si>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</si>
  <si>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</si>
  <si>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</si>
  <si>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</si>
  <si>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</si>
  <si>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</si>
  <si>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</si>
  <si>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</si>
  <si>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</si>
  <si>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</si>
  <si>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</si>
  <si>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</si>
  <si>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</si>
  <si>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</si>
  <si>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</si>
  <si>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</si>
  <si>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</si>
  <si>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</si>
  <si>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</si>
  <si>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</si>
  <si>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</si>
  <si>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</si>
  <si>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</si>
  <si>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</si>
  <si>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</si>
  <si>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</si>
  <si>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</si>
  <si>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</si>
  <si>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</si>
  <si>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</si>
  <si>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</si>
  <si>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</si>
  <si>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</si>
  <si>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</si>
  <si>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</si>
  <si>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</si>
  <si>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</si>
  <si>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</si>
  <si>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</si>
  <si>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</si>
  <si>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</si>
  <si>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</si>
  <si>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</si>
  <si>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</si>
  <si>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</si>
  <si>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</si>
  <si>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</si>
  <si>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</si>
  <si>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</si>
  <si>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</si>
  <si>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</si>
  <si>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</si>
  <si>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</si>
  <si>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</si>
  <si>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</si>
  <si>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</si>
  <si>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</si>
  <si>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</si>
  <si>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</si>
  <si>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</si>
  <si>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</si>
  <si>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</si>
  <si>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</si>
  <si>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</si>
  <si>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</si>
  <si>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</si>
  <si>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</si>
  <si>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</si>
  <si>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</si>
  <si>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</si>
  <si>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</si>
  <si>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</si>
  <si>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</si>
  <si>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</si>
  <si>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</si>
  <si>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</si>
  <si>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</si>
  <si>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</si>
  <si>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</si>
  <si>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</si>
  <si>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</si>
  <si>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</si>
  <si>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</si>
  <si>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</si>
  <si>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</si>
  <si>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</si>
  <si>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</si>
  <si>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</si>
  <si>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</si>
  <si>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</si>
  <si>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</si>
  <si>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</si>
  <si>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</si>
  <si>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</si>
  <si>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</si>
  <si>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</si>
  <si>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</si>
  <si>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</si>
  <si>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</si>
  <si>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</si>
  <si>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</si>
  <si>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</si>
  <si>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</si>
  <si>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</si>
  <si>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</si>
  <si>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</si>
  <si>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</si>
  <si>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</si>
  <si>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</si>
  <si>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</si>
  <si>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</si>
  <si>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</si>
  <si>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</si>
  <si>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</si>
  <si>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</si>
  <si>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</si>
  <si>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</si>
  <si>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</si>
  <si>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</si>
  <si>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</si>
  <si>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</si>
  <si>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</si>
  <si>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</si>
  <si>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</si>
  <si>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</si>
  <si>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</si>
  <si>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</si>
  <si>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</si>
  <si>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</si>
  <si>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</si>
  <si>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</si>
  <si>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</si>
  <si>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</si>
  <si>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</si>
  <si>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</si>
  <si>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</si>
  <si>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</si>
  <si>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</si>
  <si>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</si>
  <si>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</si>
  <si>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</si>
  <si>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</si>
  <si>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</si>
  <si>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</si>
  <si>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</si>
  <si>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</si>
  <si>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</si>
  <si>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</si>
  <si>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</si>
  <si>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</si>
  <si>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</si>
  <si>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</si>
  <si>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</si>
  <si>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</si>
  <si>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</si>
  <si>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</si>
  <si>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</si>
  <si>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</si>
  <si>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</si>
  <si>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</si>
  <si>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</si>
  <si>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</si>
  <si>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</si>
  <si>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</si>
  <si>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</si>
  <si>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</si>
  <si>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</si>
  <si>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</si>
  <si>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</si>
  <si>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</si>
  <si>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</si>
  <si>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</si>
  <si>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</si>
  <si>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</si>
  <si>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</si>
  <si>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</si>
  <si>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</si>
  <si>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</si>
  <si>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</si>
  <si>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</si>
  <si>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</si>
  <si>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</si>
  <si>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</si>
  <si>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</si>
  <si>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</si>
  <si>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</si>
  <si>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</si>
  <si>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</si>
  <si>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</si>
  <si>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</si>
  <si>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</si>
  <si>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</si>
  <si>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</si>
  <si>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</si>
  <si>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</si>
  <si>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</si>
  <si>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</si>
  <si>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</si>
  <si>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</si>
  <si>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</si>
  <si>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</si>
  <si>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</si>
  <si>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</si>
  <si>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</si>
  <si>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</si>
  <si>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</si>
  <si>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</si>
  <si>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</si>
  <si>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</si>
  <si>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</si>
  <si>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</si>
  <si>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</si>
  <si>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</si>
  <si>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</si>
  <si>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</si>
  <si>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</si>
  <si>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</si>
  <si>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</si>
  <si>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</si>
  <si>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</si>
  <si>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</si>
  <si>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</si>
  <si>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</si>
  <si>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</si>
  <si>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</si>
  <si>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</si>
  <si>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</si>
  <si>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</si>
  <si>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</si>
  <si>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</si>
  <si>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</si>
  <si>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</si>
  <si>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</si>
  <si>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</si>
  <si>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</si>
  <si>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</si>
  <si>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</si>
  <si>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</si>
  <si>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</si>
  <si>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</si>
  <si>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</si>
  <si>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</si>
  <si>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</si>
  <si>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</si>
  <si>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</si>
  <si>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</si>
  <si>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</si>
  <si>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</si>
  <si>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</si>
  <si>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</si>
  <si>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</si>
  <si>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</si>
  <si>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</si>
  <si>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</si>
  <si>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</si>
  <si>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</si>
  <si>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</si>
  <si>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</si>
  <si>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</si>
  <si>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</si>
  <si>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</si>
  <si>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</si>
  <si>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</si>
  <si>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</si>
  <si>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</si>
  <si>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</si>
  <si>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</si>
  <si>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</si>
  <si>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</si>
  <si>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</si>
  <si>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</si>
  <si>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</si>
  <si>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</si>
  <si>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</si>
  <si>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</si>
  <si>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</si>
  <si>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</si>
  <si>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</si>
  <si>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</si>
  <si>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</si>
  <si>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</si>
  <si>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</si>
  <si>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</si>
  <si>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</si>
  <si>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</si>
  <si>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</si>
  <si>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</si>
  <si>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</si>
  <si>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</si>
  <si>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</si>
  <si>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</si>
  <si>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</si>
  <si>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</si>
  <si>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</si>
  <si>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</si>
  <si>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</si>
  <si>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</si>
  <si>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</si>
  <si>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</si>
  <si>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</si>
  <si>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</si>
  <si>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</si>
  <si>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</si>
  <si>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</si>
  <si>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</si>
  <si>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</si>
  <si>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</si>
  <si>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</si>
  <si>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</si>
  <si>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</si>
  <si>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</si>
  <si>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</si>
  <si>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</si>
  <si>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</si>
  <si>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</si>
  <si>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</si>
  <si>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</si>
  <si>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</si>
  <si>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</si>
  <si>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</si>
  <si>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</si>
  <si>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</si>
  <si>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</si>
  <si>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</si>
  <si>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</si>
  <si>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</si>
  <si>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</si>
  <si>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</si>
  <si>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</si>
  <si>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</si>
  <si>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</si>
  <si>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</si>
  <si>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</si>
  <si>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</si>
  <si>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</si>
  <si>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</si>
  <si>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</si>
  <si>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</si>
  <si>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</si>
  <si>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</si>
  <si>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</si>
  <si>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</si>
  <si>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</si>
  <si>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</si>
  <si>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</si>
  <si>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</si>
  <si>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</si>
  <si>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</si>
  <si>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</si>
  <si>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</si>
  <si>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</si>
  <si>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</si>
  <si>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</si>
  <si>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</si>
  <si>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</si>
  <si>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</si>
  <si>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</si>
  <si>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</si>
  <si>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</si>
  <si>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</si>
  <si>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</si>
  <si>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</si>
  <si>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</si>
  <si>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</si>
  <si>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</si>
  <si>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</si>
  <si>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</si>
  <si>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</si>
  <si>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</si>
  <si>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</si>
  <si>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</si>
  <si>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</si>
  <si>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</si>
  <si>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</si>
  <si>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</si>
  <si>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</si>
  <si>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</si>
  <si>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</si>
  <si>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</si>
  <si>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</si>
  <si>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</si>
  <si>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</si>
  <si>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</si>
  <si>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</si>
  <si>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</si>
  <si>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</si>
  <si>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</si>
  <si>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</si>
  <si>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</si>
  <si>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</si>
  <si>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</si>
  <si>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</si>
  <si>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</si>
  <si>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</si>
  <si>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</si>
  <si>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</si>
  <si>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</si>
  <si>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</si>
  <si>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</si>
  <si>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</si>
  <si>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</si>
  <si>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</si>
  <si>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</si>
  <si>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</si>
  <si>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</si>
  <si>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</si>
  <si>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</si>
  <si>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</si>
  <si>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</si>
  <si>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</si>
  <si>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</si>
  <si>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</si>
  <si>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</si>
  <si>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</si>
  <si>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</si>
  <si>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</si>
  <si>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</si>
  <si>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</si>
  <si>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</si>
  <si>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</si>
  <si>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</si>
  <si>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</si>
  <si>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</si>
  <si>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</si>
  <si>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</si>
  <si>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</si>
  <si>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</si>
  <si>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</si>
  <si>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</si>
  <si>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</si>
  <si>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</si>
  <si>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</si>
  <si>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</si>
  <si>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</si>
  <si>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</si>
  <si>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</si>
  <si>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</si>
  <si>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</si>
  <si>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</si>
  <si>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</si>
  <si>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</si>
  <si>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</si>
  <si>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</si>
  <si>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</si>
  <si>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</si>
  <si>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</si>
  <si>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</si>
  <si>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</si>
  <si>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</si>
  <si>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</si>
  <si>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</si>
  <si>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</si>
  <si>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</si>
  <si>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</si>
  <si>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</si>
  <si>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</si>
  <si>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</si>
  <si>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</si>
  <si>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</si>
  <si>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</si>
  <si>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</si>
  <si>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</si>
  <si>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</si>
  <si>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</si>
  <si>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</si>
  <si>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</si>
  <si>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</si>
  <si>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</si>
  <si>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</si>
  <si>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</si>
  <si>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</si>
  <si>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</si>
  <si>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</si>
  <si>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</si>
  <si>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</si>
  <si>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</si>
  <si>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</si>
  <si>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</si>
  <si>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</si>
  <si>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</si>
  <si>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</si>
  <si>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</si>
  <si>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</si>
  <si>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</si>
  <si>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</si>
  <si>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</si>
  <si>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</si>
  <si>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</si>
  <si>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</si>
  <si>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</si>
  <si>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</si>
  <si>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</si>
  <si>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</si>
  <si>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</si>
  <si>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</si>
  <si>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</si>
  <si>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</si>
  <si>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</si>
  <si>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</si>
  <si>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</si>
  <si>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</si>
  <si>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</si>
  <si>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</si>
  <si>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</si>
  <si>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</si>
  <si>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</si>
  <si>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</si>
  <si>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</si>
  <si>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</si>
  <si>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</si>
  <si>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</si>
  <si>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</si>
  <si>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</si>
  <si>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</si>
  <si>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</si>
  <si>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</si>
  <si>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</si>
  <si>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</si>
  <si>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</si>
  <si>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</si>
  <si>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</si>
  <si>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</si>
  <si>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</si>
  <si>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</si>
  <si>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</si>
  <si>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</si>
  <si>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</si>
  <si>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</si>
  <si>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</si>
  <si>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</si>
  <si>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</si>
  <si>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</si>
  <si>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</si>
  <si>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</si>
  <si>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</si>
  <si>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</si>
  <si>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</si>
  <si>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</si>
  <si>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</si>
  <si>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</si>
  <si>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</si>
  <si>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</si>
  <si>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</si>
  <si>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</si>
  <si>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</si>
  <si>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</si>
  <si>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</si>
  <si>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</si>
  <si>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</si>
  <si>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</si>
  <si>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</si>
  <si>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</si>
  <si>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</si>
  <si>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</si>
  <si>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</si>
  <si>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</si>
  <si>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</si>
  <si>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</si>
  <si>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</si>
  <si>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</si>
  <si>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</si>
  <si>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</si>
  <si>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</si>
  <si>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</si>
  <si>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</si>
  <si>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</si>
  <si>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</si>
  <si>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</si>
  <si>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</si>
  <si>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</si>
  <si>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</si>
  <si>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</si>
  <si>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</si>
  <si>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</si>
  <si>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</si>
  <si>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</si>
  <si>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</si>
  <si>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</si>
  <si>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</si>
  <si>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</si>
  <si>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</si>
  <si>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</si>
  <si>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</si>
  <si>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</si>
  <si>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</si>
  <si>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</si>
  <si>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</si>
  <si>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</si>
  <si>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</si>
  <si>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</si>
  <si>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</si>
  <si>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</si>
  <si>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</si>
  <si>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</si>
  <si>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</si>
  <si>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</si>
  <si>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</si>
  <si>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</si>
  <si>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</si>
  <si>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</si>
  <si>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</si>
  <si>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</si>
  <si>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</si>
  <si>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</si>
  <si>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</si>
  <si>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</si>
  <si>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</si>
  <si>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</si>
  <si>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</si>
  <si>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</si>
  <si>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</si>
  <si>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</si>
  <si>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</si>
  <si>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</si>
  <si>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</si>
  <si>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</si>
  <si>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</si>
  <si>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</si>
  <si>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</si>
  <si>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</si>
  <si>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</si>
  <si>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</si>
  <si>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</si>
  <si>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</si>
  <si>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</si>
  <si>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</si>
  <si>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</si>
  <si>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</si>
  <si>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</si>
  <si>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</si>
  <si>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</si>
  <si>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</si>
  <si>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</si>
  <si>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</si>
  <si>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</si>
  <si>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</si>
  <si>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</si>
  <si>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</si>
  <si>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</si>
  <si>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</si>
  <si>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</si>
  <si>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</si>
  <si>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</si>
  <si>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</si>
  <si>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</si>
  <si>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</si>
  <si>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</si>
  <si>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</si>
  <si>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</si>
  <si>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</si>
  <si>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</si>
  <si>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</si>
  <si>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</si>
  <si>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</si>
  <si>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</si>
  <si>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</si>
  <si>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</si>
  <si>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</si>
  <si>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</si>
  <si>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</si>
  <si>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</si>
  <si>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</si>
  <si>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</si>
  <si>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</si>
  <si>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</si>
  <si>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</si>
  <si>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</si>
  <si>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</si>
  <si>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</si>
  <si>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</si>
  <si>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</si>
  <si>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</si>
  <si>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</si>
  <si>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</si>
  <si>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</si>
  <si>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</si>
  <si>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</si>
  <si>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</si>
  <si>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</si>
  <si>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</si>
  <si>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</si>
  <si>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</si>
  <si>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</si>
  <si>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</si>
  <si>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</si>
  <si>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</si>
  <si>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</si>
  <si>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</si>
  <si>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</si>
  <si>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</si>
  <si>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</si>
  <si>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</si>
  <si>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</si>
  <si>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</si>
  <si>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</si>
  <si>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</si>
  <si>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</si>
  <si>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</si>
  <si>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</si>
  <si>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</si>
  <si>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</si>
  <si>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</si>
  <si>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</si>
  <si>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</si>
  <si>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</si>
  <si>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</si>
  <si>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</si>
  <si>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</si>
  <si>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</si>
  <si>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</si>
  <si>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</si>
  <si>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</si>
  <si>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</si>
  <si>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</si>
  <si>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</si>
  <si>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</si>
  <si>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</si>
  <si>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</si>
  <si>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</si>
  <si>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</si>
  <si>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</si>
  <si>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</si>
  <si>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</si>
  <si>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</si>
  <si>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</si>
  <si>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</si>
  <si>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</si>
  <si>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</si>
  <si>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</si>
  <si>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</si>
  <si>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</si>
  <si>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</si>
  <si>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</si>
  <si>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</si>
  <si>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</si>
  <si>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</si>
  <si>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</si>
  <si>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</si>
  <si>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</si>
  <si>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</si>
  <si>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</si>
  <si>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</si>
  <si>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</si>
  <si>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</si>
  <si>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</si>
  <si>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</si>
  <si>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</si>
  <si>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</si>
  <si>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</si>
  <si>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</si>
  <si>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</si>
  <si>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</si>
  <si>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</si>
  <si>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</si>
  <si>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</si>
  <si>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</si>
  <si>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</si>
  <si>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</si>
  <si>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</si>
  <si>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</si>
  <si>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</si>
  <si>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</si>
  <si>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</si>
  <si>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</si>
  <si>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</si>
  <si>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</si>
  <si>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</si>
  <si>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</si>
  <si>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</si>
  <si>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</si>
  <si>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</si>
  <si>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</si>
  <si>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</si>
  <si>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</si>
  <si>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</si>
  <si>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</si>
  <si>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</si>
  <si>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</si>
  <si>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</si>
  <si>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</si>
  <si>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</si>
  <si>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</si>
  <si>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</si>
  <si>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</si>
  <si>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</si>
  <si>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</si>
  <si>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</si>
  <si>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</si>
  <si>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</si>
  <si>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</si>
  <si>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</si>
  <si>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</si>
  <si>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</si>
  <si>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</si>
  <si>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</si>
  <si>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</si>
  <si>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</si>
  <si>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</si>
  <si>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</si>
  <si>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</si>
  <si>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</si>
  <si>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</si>
  <si>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</si>
  <si>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</si>
  <si>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</si>
  <si>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</si>
  <si>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</si>
  <si>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</si>
  <si>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</si>
  <si>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</si>
  <si>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</si>
  <si>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</si>
  <si>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</si>
  <si>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</si>
  <si>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</si>
  <si>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</si>
  <si>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</si>
  <si>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</si>
  <si>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</si>
  <si>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</si>
  <si>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</si>
  <si>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</si>
  <si>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</si>
  <si>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</si>
  <si>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</si>
  <si>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</si>
  <si>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</si>
  <si>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</si>
  <si>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</si>
  <si>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</si>
  <si>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</si>
  <si>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</si>
  <si>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</si>
  <si>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</si>
  <si>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</si>
  <si>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</si>
  <si>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</si>
  <si>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</si>
  <si>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</si>
  <si>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</si>
  <si>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</si>
  <si>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</si>
  <si>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</si>
  <si>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</si>
  <si>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</si>
  <si>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</si>
  <si>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</si>
  <si>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</si>
  <si>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</si>
  <si>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</si>
  <si>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</si>
  <si>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</si>
  <si>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</si>
  <si>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</si>
  <si>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</si>
  <si>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</si>
  <si>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</si>
  <si>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</si>
  <si>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</si>
  <si>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</si>
  <si>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</si>
  <si>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</si>
  <si>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</si>
  <si>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</si>
  <si>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</si>
  <si>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</si>
  <si>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</si>
  <si>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</si>
  <si>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</si>
  <si>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</si>
  <si>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</si>
  <si>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</si>
  <si>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</si>
  <si>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</si>
  <si>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</si>
  <si>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</si>
  <si>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</si>
  <si>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</si>
  <si>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</si>
  <si>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</si>
  <si>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</si>
  <si>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</si>
  <si>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</si>
  <si>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</si>
  <si>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</si>
  <si>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</si>
  <si>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</si>
  <si>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</si>
  <si>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</si>
  <si>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</si>
  <si>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</si>
  <si>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</si>
  <si>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</si>
  <si>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</si>
  <si>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</si>
  <si>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</si>
  <si>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</si>
  <si>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</si>
  <si>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</si>
  <si>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</si>
  <si>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</si>
  <si>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</si>
  <si>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</si>
  <si>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</si>
  <si>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</si>
  <si>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</si>
  <si>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</si>
  <si>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</si>
  <si>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</si>
  <si>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</si>
  <si>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</si>
  <si>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</si>
  <si>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</si>
  <si>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</si>
  <si>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</si>
  <si>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</si>
  <si>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</si>
  <si>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</si>
  <si>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</si>
  <si>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</si>
  <si>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</si>
  <si>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</si>
  <si>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</si>
  <si>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</si>
  <si>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</si>
  <si>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</si>
  <si>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</si>
  <si>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</si>
  <si>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</si>
  <si>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</si>
  <si>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</si>
  <si>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</si>
  <si>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</si>
  <si>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</si>
  <si>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</si>
  <si>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</si>
  <si>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</si>
  <si>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</si>
  <si>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</si>
  <si>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</si>
  <si>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</si>
  <si>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</si>
  <si>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</si>
  <si>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</si>
  <si>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</si>
  <si>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</si>
  <si>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</si>
  <si>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</si>
  <si>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</si>
  <si>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</si>
  <si>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</si>
  <si>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</si>
  <si>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</si>
  <si>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</si>
  <si>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</si>
  <si>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</si>
  <si>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</si>
  <si>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</si>
  <si>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</si>
  <si>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</si>
  <si>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</si>
  <si>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</si>
  <si>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</si>
  <si>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</si>
  <si>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</si>
  <si>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</si>
  <si>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</si>
  <si>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</si>
  <si>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</si>
  <si>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</si>
  <si>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</si>
  <si>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</si>
  <si>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</si>
  <si>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</si>
  <si>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</si>
  <si>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</si>
  <si>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</si>
  <si>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</si>
  <si>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</si>
  <si>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</si>
  <si>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</si>
  <si>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</si>
  <si>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</si>
  <si>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</si>
  <si>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</si>
  <si>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</si>
  <si>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</si>
  <si>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</si>
  <si>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</si>
  <si>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</si>
  <si>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</si>
  <si>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</si>
  <si>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</si>
  <si>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</si>
  <si>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</si>
  <si>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</si>
  <si>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</si>
  <si>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</si>
  <si>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</si>
  <si>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</si>
  <si>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</si>
  <si>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</si>
  <si>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</si>
  <si>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</si>
  <si>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</si>
  <si>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</si>
  <si>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</si>
  <si>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</si>
  <si>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</si>
  <si>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</si>
  <si>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</si>
  <si>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</si>
  <si>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</si>
  <si>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</si>
  <si>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</si>
  <si>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</si>
  <si>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</si>
  <si>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</si>
  <si>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</si>
  <si>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</si>
  <si>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</si>
  <si>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</si>
  <si>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</si>
  <si>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</si>
  <si>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</si>
  <si>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</si>
  <si>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</si>
  <si>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</si>
  <si>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</si>
  <si>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</si>
  <si>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</si>
  <si>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</si>
  <si>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</si>
  <si>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</si>
  <si>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</si>
  <si>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</si>
  <si>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</si>
  <si>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</si>
  <si>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</si>
  <si>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</si>
  <si>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</si>
  <si>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</si>
  <si>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</si>
  <si>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</si>
  <si>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</si>
  <si>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</si>
  <si>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</si>
  <si>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</si>
  <si>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</si>
  <si>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</si>
  <si>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</si>
  <si>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</si>
  <si>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</si>
  <si>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</si>
  <si>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</si>
  <si>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</si>
  <si>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</si>
  <si>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</si>
  <si>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</si>
  <si>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</si>
  <si>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</si>
  <si>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</si>
  <si>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</si>
  <si>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</si>
  <si>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</si>
  <si>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</si>
  <si>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</si>
  <si>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</si>
  <si>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</si>
  <si>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</si>
  <si>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</si>
  <si>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</si>
  <si>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</si>
  <si>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</si>
  <si>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</si>
  <si>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</si>
  <si>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</si>
  <si>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</si>
  <si>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</si>
  <si>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</si>
  <si>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</si>
  <si>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</si>
  <si>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</si>
  <si>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</si>
  <si>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</si>
  <si>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</si>
  <si>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</si>
  <si>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</si>
  <si>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</si>
  <si>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</si>
  <si>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</si>
  <si>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</si>
  <si>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</si>
  <si>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</si>
  <si>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</si>
  <si>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</si>
  <si>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</si>
  <si>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</si>
  <si>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</si>
  <si>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</si>
  <si>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</si>
  <si>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</si>
  <si>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</si>
  <si>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</si>
  <si>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</si>
  <si>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</si>
  <si>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</si>
  <si>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</si>
  <si>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</si>
  <si>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</si>
  <si>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</si>
  <si>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</si>
  <si>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</si>
  <si>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</si>
  <si>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</si>
  <si>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</si>
  <si>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</si>
  <si>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</si>
  <si>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</si>
  <si>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</si>
  <si>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</si>
  <si>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</si>
  <si>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</si>
  <si>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</si>
  <si>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</si>
  <si>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</si>
  <si>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</si>
  <si>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</si>
  <si>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</si>
  <si>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</si>
  <si>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</si>
  <si>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</si>
  <si>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</si>
  <si>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</si>
  <si>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</si>
  <si>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</si>
  <si>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</si>
  <si>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</si>
  <si>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</si>
  <si>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</si>
  <si>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</si>
  <si>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</si>
  <si>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</si>
  <si>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</si>
  <si>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</si>
  <si>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</si>
  <si>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</si>
  <si>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</si>
  <si>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</si>
  <si>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</si>
  <si>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</si>
  <si>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</si>
  <si>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</si>
  <si>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</si>
  <si>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</si>
  <si>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</si>
  <si>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</si>
  <si>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</si>
  <si>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</si>
  <si>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</si>
  <si>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</si>
  <si>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</si>
  <si>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</si>
  <si>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</si>
  <si>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</si>
  <si>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</si>
  <si>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</si>
  <si>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</si>
  <si>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</si>
  <si>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</si>
  <si>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</si>
  <si>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</si>
  <si>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</si>
  <si>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</si>
  <si>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</si>
  <si>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</si>
  <si>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</si>
  <si>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</si>
  <si>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</si>
  <si>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</si>
  <si>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</si>
  <si>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</si>
  <si>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</si>
  <si>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</si>
  <si>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</si>
  <si>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</si>
  <si>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</si>
  <si>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</si>
  <si>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</si>
  <si>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</si>
  <si>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</si>
  <si>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</si>
  <si>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</si>
  <si>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</si>
  <si>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</si>
  <si>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</si>
  <si>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</si>
  <si>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</si>
  <si>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</si>
  <si>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</si>
  <si>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</si>
  <si>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</si>
  <si>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</si>
  <si>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</si>
  <si>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</si>
  <si>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</si>
  <si>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</si>
  <si>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</si>
  <si>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</si>
  <si>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</si>
  <si>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</si>
  <si>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</si>
  <si>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</si>
  <si>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</si>
  <si>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</si>
  <si>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</si>
  <si>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</si>
  <si>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</si>
  <si>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</si>
  <si>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</si>
  <si>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</si>
  <si>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</si>
  <si>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</si>
  <si>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</si>
  <si>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</si>
  <si>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</si>
  <si>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</si>
  <si>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</si>
  <si>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</si>
  <si>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</si>
  <si>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</si>
  <si>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</si>
  <si>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</si>
  <si>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</si>
  <si>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</si>
  <si>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</si>
  <si>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</si>
  <si>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</si>
  <si>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</si>
  <si>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</si>
  <si>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</si>
  <si>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</si>
  <si>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</si>
  <si>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</si>
  <si>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</si>
  <si>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</si>
  <si>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</si>
  <si>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</si>
  <si>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</si>
  <si>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</si>
  <si>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</si>
  <si>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</si>
  <si>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</si>
  <si>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</si>
  <si>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</si>
  <si>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</si>
  <si>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</si>
  <si>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</si>
  <si>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</si>
  <si>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</si>
  <si>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</si>
  <si>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</si>
  <si>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</si>
  <si>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</si>
  <si>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</si>
  <si>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</si>
  <si>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</si>
  <si>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</si>
  <si>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</si>
  <si>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</si>
  <si>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</si>
  <si>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</si>
  <si>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</si>
  <si>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</si>
  <si>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</si>
  <si>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</si>
  <si>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</si>
  <si>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</si>
  <si>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</si>
  <si>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</si>
  <si>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</si>
  <si>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</si>
  <si>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</si>
  <si>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</si>
  <si>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</si>
  <si>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</si>
  <si>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</si>
  <si>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</si>
  <si>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</si>
  <si>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</si>
  <si>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</si>
  <si>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</si>
  <si>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</si>
  <si>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</si>
  <si>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</si>
  <si>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</si>
  <si>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</si>
  <si>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</si>
  <si>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</si>
  <si>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</si>
  <si>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</si>
  <si>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</si>
  <si>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</si>
  <si>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</si>
  <si>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</si>
  <si>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</si>
  <si>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</si>
  <si>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</si>
  <si>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</si>
  <si>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</si>
  <si>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</si>
  <si>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</si>
  <si>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</si>
  <si>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</si>
  <si>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</si>
  <si>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</si>
  <si>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</si>
  <si>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</si>
  <si>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</si>
  <si>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</si>
  <si>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</si>
  <si>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</si>
  <si>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</si>
  <si>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</si>
  <si>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</si>
  <si>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</si>
  <si>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</si>
  <si>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</si>
  <si>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</si>
  <si>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</si>
  <si>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</si>
  <si>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</si>
  <si>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</si>
  <si>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</si>
  <si>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</si>
  <si>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</si>
  <si>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</si>
  <si>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</si>
  <si>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</si>
  <si>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</si>
  <si>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</si>
  <si>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</si>
  <si>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</si>
  <si>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</si>
  <si>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</si>
  <si>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</si>
  <si>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</si>
  <si>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</si>
  <si>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</si>
  <si>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</si>
  <si>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</si>
  <si>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</si>
  <si>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</si>
  <si>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</si>
  <si>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</si>
  <si>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</si>
  <si>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</si>
  <si>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</si>
  <si>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</si>
  <si>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</si>
  <si>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</si>
  <si>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</si>
  <si>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</si>
  <si>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</si>
  <si>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</si>
  <si>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</si>
  <si>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</si>
  <si>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</si>
  <si>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</si>
  <si>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</si>
  <si>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</si>
  <si>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</si>
  <si>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</si>
  <si>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</si>
  <si>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</si>
  <si>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</si>
  <si>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</si>
  <si>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</si>
  <si>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</si>
  <si>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</si>
  <si>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</si>
  <si>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</si>
  <si>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</si>
  <si>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</si>
  <si>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</si>
  <si>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</si>
  <si>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</si>
  <si>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</si>
  <si>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</si>
  <si>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</si>
  <si>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</si>
  <si>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</si>
  <si>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</si>
  <si>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</si>
  <si>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</si>
  <si>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</si>
  <si>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</si>
  <si>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</si>
  <si>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</si>
  <si>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</si>
  <si>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</si>
  <si>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</si>
  <si>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</si>
  <si>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</si>
  <si>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</si>
  <si>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</si>
  <si>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</si>
  <si>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</si>
  <si>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</si>
  <si>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</si>
  <si>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</si>
  <si>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</si>
  <si>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</si>
  <si>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</si>
  <si>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</si>
  <si>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</si>
  <si>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</si>
  <si>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</si>
  <si>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</si>
  <si>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</si>
  <si>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</si>
  <si>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</si>
  <si>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</si>
  <si>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</si>
  <si>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</si>
  <si>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</si>
  <si>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</si>
  <si>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</si>
  <si>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</si>
  <si>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</si>
  <si>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</si>
  <si>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</si>
  <si>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</si>
  <si>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</si>
  <si>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</si>
  <si>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</si>
  <si>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</si>
  <si>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</si>
  <si>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</si>
  <si>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</si>
  <si>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</si>
  <si>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</si>
  <si>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</si>
  <si>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</si>
  <si>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</si>
  <si>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</si>
  <si>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</si>
  <si>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</si>
  <si>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</si>
  <si>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</si>
  <si>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</si>
  <si>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</si>
  <si>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</si>
  <si>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</si>
  <si>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</si>
  <si>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</si>
  <si>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</si>
  <si>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</si>
  <si>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</si>
  <si>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</si>
  <si>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</si>
  <si>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</si>
  <si>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</si>
  <si>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</si>
  <si>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</si>
  <si>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</si>
  <si>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</si>
  <si>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</si>
  <si>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</si>
  <si>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</si>
  <si>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</si>
  <si>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</si>
  <si>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</si>
  <si>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</si>
  <si>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</si>
  <si>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</si>
  <si>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</si>
  <si>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</si>
  <si>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</si>
  <si>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</si>
  <si>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</si>
  <si>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</si>
  <si>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</si>
  <si>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</si>
  <si>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</si>
  <si>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</si>
  <si>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</si>
  <si>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</si>
  <si>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</si>
  <si>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</si>
  <si>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</si>
  <si>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</si>
  <si>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</si>
  <si>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</si>
  <si>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</si>
  <si>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</si>
  <si>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</si>
  <si>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</si>
  <si>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</si>
  <si>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</si>
  <si>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</si>
  <si>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</si>
  <si>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</si>
  <si>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</si>
  <si>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</si>
  <si>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</si>
  <si>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</si>
  <si>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</si>
  <si>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</si>
  <si>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</si>
  <si>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</si>
  <si>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</si>
  <si>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</si>
  <si>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</si>
  <si>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</si>
  <si>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</si>
  <si>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</si>
  <si>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</si>
  <si>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</si>
  <si>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</si>
  <si>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</si>
  <si>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</si>
  <si>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</si>
  <si>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</si>
  <si>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</si>
  <si>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</si>
  <si>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</si>
  <si>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</si>
  <si>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</si>
  <si>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</si>
  <si>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</si>
  <si>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</si>
  <si>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</si>
  <si>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</si>
  <si>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</si>
  <si>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</si>
  <si>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</si>
  <si>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</si>
  <si>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</si>
  <si>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</si>
  <si>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</si>
  <si>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</si>
  <si>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</si>
  <si>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</si>
  <si>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</si>
  <si>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</si>
  <si>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</si>
  <si>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</si>
  <si>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</si>
  <si>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</si>
  <si>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</si>
  <si>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</si>
  <si>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</si>
  <si>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</si>
  <si>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</si>
  <si>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</si>
  <si>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</si>
  <si>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</si>
  <si>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</si>
  <si>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</si>
  <si>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</si>
  <si>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</si>
  <si>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</si>
  <si>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</si>
  <si>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</si>
  <si>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</si>
  <si>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</si>
  <si>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</si>
  <si>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</si>
  <si>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</si>
  <si>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</si>
  <si>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</si>
  <si>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</si>
  <si>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</si>
  <si>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</si>
  <si>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</si>
  <si>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</si>
  <si>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</si>
  <si>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</si>
  <si>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</si>
  <si>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</si>
  <si>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</si>
  <si>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</si>
  <si>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</si>
  <si>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</si>
  <si>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</si>
  <si>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</si>
  <si>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</si>
  <si>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</si>
  <si>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</si>
  <si>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</si>
  <si>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</si>
  <si>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</si>
  <si>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</si>
  <si>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</si>
  <si>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</si>
  <si>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</si>
  <si>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</si>
  <si>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</si>
  <si>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</si>
  <si>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</si>
  <si>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</si>
  <si>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</si>
  <si>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</si>
  <si>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</si>
  <si>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</si>
  <si>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</si>
  <si>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</si>
  <si>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</si>
  <si>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</si>
  <si>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</si>
  <si>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</si>
  <si>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</si>
  <si>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</si>
  <si>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</si>
  <si>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</si>
  <si>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</si>
  <si>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</si>
  <si>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</si>
  <si>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</si>
  <si>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</si>
  <si>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</si>
  <si>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</si>
  <si>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</si>
  <si>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</si>
  <si>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</si>
  <si>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</si>
  <si>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</si>
  <si>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</si>
  <si>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</si>
  <si>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</si>
  <si>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</si>
  <si>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</si>
  <si>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</si>
  <si>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</si>
  <si>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</si>
  <si>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</si>
  <si>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</si>
  <si>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</si>
  <si>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</si>
  <si>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</si>
  <si>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</si>
  <si>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</si>
  <si>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</si>
  <si>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</si>
  <si>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</si>
  <si>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</si>
  <si>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</si>
  <si>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</si>
  <si>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</si>
  <si>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</si>
  <si>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</si>
  <si>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</si>
  <si>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</si>
  <si>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</si>
  <si>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</si>
  <si>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</si>
  <si>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</si>
  <si>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</si>
  <si>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</si>
  <si>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</si>
  <si>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</si>
  <si>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</si>
  <si>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</si>
  <si>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</si>
  <si>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</si>
  <si>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</si>
  <si>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</si>
  <si>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</si>
  <si>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</si>
  <si>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</si>
  <si>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</si>
  <si>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</si>
  <si>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</si>
  <si>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</si>
  <si>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</si>
  <si>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</si>
  <si>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</si>
  <si>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</si>
  <si>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</si>
  <si>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</si>
  <si>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</si>
  <si>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</si>
  <si>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</si>
  <si>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</si>
  <si>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</si>
  <si>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</si>
  <si>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</si>
  <si>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</si>
  <si>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</si>
  <si>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</si>
  <si>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</si>
  <si>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</si>
  <si>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</si>
  <si>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</si>
  <si>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</si>
  <si>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</si>
  <si>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</si>
  <si>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</si>
  <si>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</si>
  <si>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</si>
  <si>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</si>
  <si>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</si>
  <si>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</si>
  <si>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</si>
  <si>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</si>
  <si>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</si>
  <si>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</si>
  <si>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</si>
  <si>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</si>
  <si>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</si>
  <si>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</si>
  <si>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</si>
  <si>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</si>
  <si>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</si>
  <si>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</si>
  <si>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</si>
  <si>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</si>
  <si>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</si>
  <si>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</si>
  <si>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</si>
  <si>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</si>
  <si>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</si>
  <si>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</si>
  <si>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</si>
  <si>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</si>
  <si>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</si>
  <si>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</si>
  <si>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</si>
  <si>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</si>
  <si>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</si>
  <si>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</si>
  <si>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</si>
  <si>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</si>
  <si>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</si>
  <si>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</si>
  <si>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</si>
  <si>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</si>
  <si>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</si>
  <si>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</si>
  <si>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</si>
  <si>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</si>
  <si>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</si>
  <si>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</si>
  <si>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</si>
  <si>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</si>
  <si>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</si>
  <si>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</si>
  <si>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</si>
  <si>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</si>
  <si>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</si>
  <si>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</si>
  <si>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</si>
  <si>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</si>
  <si>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</si>
  <si>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</si>
  <si>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</si>
  <si>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</si>
  <si>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</si>
  <si>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</si>
  <si>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</si>
  <si>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</si>
  <si>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</si>
  <si>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</si>
  <si>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</si>
  <si>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</si>
  <si>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</si>
  <si>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</si>
  <si>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</si>
  <si>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</si>
  <si>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</si>
  <si>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</si>
  <si>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</si>
  <si>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</si>
  <si>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</si>
  <si>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</si>
  <si>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</si>
  <si>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</si>
  <si>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</si>
  <si>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</si>
  <si>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</si>
  <si>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</si>
  <si>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</si>
  <si>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</si>
  <si>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</si>
  <si>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</si>
  <si>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</si>
  <si>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</si>
  <si>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</si>
  <si>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</si>
  <si>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</si>
  <si>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</si>
  <si>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</si>
  <si>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</si>
  <si>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</si>
  <si>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</si>
  <si>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</si>
  <si>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</si>
  <si>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</si>
  <si>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</si>
  <si>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</si>
  <si>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</si>
  <si>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</si>
  <si>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</si>
  <si>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</si>
  <si>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</si>
  <si>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</si>
  <si>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</si>
  <si>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</si>
  <si>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</si>
  <si>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</si>
  <si>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</si>
  <si>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</si>
  <si>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</si>
  <si>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</si>
  <si>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</si>
  <si>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</si>
  <si>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</si>
  <si>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</si>
  <si>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</si>
  <si>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</si>
  <si>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</si>
  <si>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</si>
  <si>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</si>
  <si>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</si>
  <si>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</si>
  <si>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</si>
  <si>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</si>
  <si>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</si>
  <si>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</si>
  <si>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</si>
  <si>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</si>
  <si>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</si>
  <si>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</si>
  <si>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</si>
  <si>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</si>
  <si>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</si>
  <si>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</si>
  <si>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</si>
  <si>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</si>
  <si>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</si>
  <si>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</si>
  <si>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</si>
  <si>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</si>
  <si>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</si>
  <si>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</si>
  <si>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</si>
  <si>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</si>
  <si>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</si>
  <si>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</si>
  <si>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</si>
  <si>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</si>
  <si>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</si>
  <si>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</si>
  <si>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</si>
  <si>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</si>
  <si>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</si>
  <si>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</si>
  <si>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</si>
  <si>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</si>
  <si>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</si>
  <si>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</si>
  <si>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</si>
  <si>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</si>
  <si>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</si>
  <si>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</si>
  <si>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</si>
  <si>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</si>
  <si>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</si>
  <si>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</si>
  <si>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</si>
  <si>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</si>
  <si>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</si>
  <si>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</si>
  <si>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</si>
  <si>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</si>
  <si>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</si>
  <si>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</si>
  <si>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</si>
  <si>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</si>
  <si>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</si>
  <si>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</si>
  <si>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</si>
  <si>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</si>
  <si>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</si>
  <si>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</si>
  <si>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</si>
  <si>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</si>
  <si>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</si>
  <si>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</si>
  <si>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</si>
  <si>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</si>
  <si>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</si>
  <si>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</si>
  <si>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</si>
  <si>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</si>
  <si>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</si>
  <si>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</si>
  <si>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</si>
  <si>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</si>
  <si>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</si>
  <si>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</si>
  <si>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</si>
  <si>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</si>
  <si>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</si>
  <si>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</si>
  <si>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</si>
  <si>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</si>
  <si>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</si>
  <si>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</si>
  <si>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</si>
  <si>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</si>
  <si>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</si>
  <si>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</si>
  <si>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</si>
  <si>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</si>
  <si>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</si>
  <si>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</si>
  <si>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</si>
  <si>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</si>
  <si>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</si>
  <si>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</si>
  <si>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</si>
  <si>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</si>
  <si>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</si>
  <si>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</si>
  <si>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</si>
  <si>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</si>
  <si>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</si>
  <si>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</si>
  <si>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</si>
  <si>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</si>
  <si>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</si>
  <si>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</si>
  <si>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</si>
  <si>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</si>
  <si>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</si>
  <si>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</si>
  <si>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</si>
  <si>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</si>
  <si>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</si>
  <si>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</si>
  <si>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</si>
  <si>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</si>
  <si>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</si>
  <si>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</si>
  <si>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</si>
  <si>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</si>
  <si>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</si>
  <si>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</si>
  <si>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</si>
  <si>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</si>
  <si>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</si>
  <si>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</si>
  <si>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</si>
  <si>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</si>
  <si>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</si>
  <si>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</si>
  <si>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</si>
  <si>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</si>
  <si>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</si>
  <si>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</si>
  <si>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</si>
  <si>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</si>
  <si>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</si>
  <si>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</si>
  <si>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</si>
  <si>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PCM-20251004-00000868</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</si>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</sst>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271.53854652777954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45934.486972453706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45934.486972453706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45934.486972453706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45934.486972453706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45934.486972453706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45934.486972453706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45934.486972453706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45934.486972453706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45934.486972453706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45934.486972453706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45934.486972453706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45934.486972453706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45934.486972453706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45934.486972453706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45934.486972453706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45934.486972453706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45934.486972453706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45934.486972453706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45934.486972453706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45934.486972453706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45934.486972453706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45934.486972453706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45934.486972453706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45934.486972453706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45934.486972453706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45934.486972453706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45934.486972453706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45934.486972453706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45934.486972453706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45934.486972453706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45934.486972453706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45934.486972453706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45934.486972453706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45934.486972453706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45934.486972453706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45934.486972453706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45934.486972453706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45934.486972453706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45934.486972453706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45934.486972453706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45934.486972453706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45934.486972453706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45934.486972453706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45934.486972453706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45934.486972453706</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4BBCA16C-678A-49AD-8F04-C0D154FADA94}"/>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242.83519004629488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127.75988912037428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109.48713449074421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45934.486972453706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45934.486972453706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45934.486972453706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45934.486972453706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45934.486972453706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45934.486972453706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45934.486972453706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45934.486972453706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45934.486972453706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45934.486972453706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45934.486972453706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45934.486972453706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45934.486972453706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45934.486972453706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45934.486972453706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45934.486972453706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45934.486972453706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45934.486972453706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45934.486972453706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45934.486972453706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45934.486972453706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45934.486972453706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45934.486972453706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45934.486972453706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45934.486972453706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45934.486972453706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45934.486972453706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45934.486972453706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45934.486972453706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45934.486972453706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45934.486972453706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45934.486972453706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45934.486972453706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45934.486972453706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45934.486972453706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45934.486972453706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45934.486972453706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45934.486972453706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45934.486972453706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45934.486972453706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45934.486972453706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45934.486972453706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45934.486972453706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45934.486972453706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45934.486972453706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45934.486972453706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45934.486972453706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45934.486972453706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45934.486972453706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45934.486972453706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45934.486972453706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45934.486972453706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45934.486972453706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45934.486972453706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45934.486972453706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45934.486972453706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45934.486972453706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45934.486972453706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45934.486972453706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45934.486972453706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45934.486972453706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45934.486972453706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45934.486972453706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45934.486972453706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45934.486972453706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45934.486972453706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45934.486972453706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45934.486972453706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45934.486972453706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45934.486972453706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45934.486972453706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45934.486972453706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45934.486972453706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45934.486972453706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45934.486972453706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45934.486972453706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45934.486972453706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45934.486972453706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45934.486972453706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45934.486972453706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45934.486972453706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45934.486972453706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45934.486972453706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45934.486972453706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45934.486972453706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45934.486972453706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45934.486972453706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45934.486972453706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45934.486972453706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45934.486972453706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45934.486972453706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45934.486972453706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45934.486972453706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45934.486972453706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45934.486972453706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45934.486972453706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45934.486972453706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45934.486972453706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45934.486972453706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45934.486972453706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45934.486972453706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45934.486972453706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45934.486972453706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45934.486972453706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45934.486972453706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45934.486972453706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45934.486972453706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45934.486972453706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45934.486972453706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45934.486972453706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45934.486972453706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45934.486972453706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45934.486972453706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45934.486972453706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45934.486972453706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45934.486972453706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45934.486972453706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45934.486972453706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45934.486972453706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45934.486972453706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45934.486972453706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45934.486972453706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45934.486972453706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45934.486972453706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45934.486972453706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45934.486972453706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45934.486972453706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45934.486972453706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45934.486972453706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45934.486972453706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45934.486972453706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45934.486972453706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45934.486972453706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45934.486972453706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45934.486972453706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45934.486972453706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45934.486972453706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45934.486972453706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45934.486972453706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45934.486972453706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45934.486972453706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45934.486972453706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45934.486972453706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45934.486972453706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45934.486972453706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45934.486972453706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45934.486972453706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45934.486972453706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45934.486972453706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45934.486972453706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45934.486972453706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45934.486972453706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45934.486972453706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45934.486972453706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45934.486972453706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45934.486972453706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45934.486972453706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45934.486972453706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45934.486972453706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45934.486972453706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45934.486972453706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45934.486972453706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45934.486972453706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45934.486972453706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45934.486972453706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45934.486972453706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45934.486972453706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45934.486972453706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45934.486972453706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45934.486972453706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45934.486972453706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45934.486972453706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45934.486972453706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45934.486972453706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45934.486972453706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45934.486972453706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45934.486972453706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45934.486972453706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45934.486972453706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45934.486972453706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45934.486972453706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45934.486972453706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45934.486972453706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45934.486972453706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45934.486972453706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45934.486972453706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45934.486972453706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45934.486972453706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45934.486972453706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45934.486972453706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45934.486972453706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45934.486972453706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45934.486972453706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45934.486972453706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45934.486972453706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45934.486972453706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45934.486972453706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45934.486972453706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45934.486972453706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45934.486972453706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45934.486972453706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45934.486972453706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45934.486972453706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45934.486972453706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45934.486972453706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45934.486972453706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45934.486972453706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45934.486972453706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45934.486972453706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45934.486972453706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45934.486972453706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45934.486972453706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45934.486972453706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45934.486972453706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45934.486972453706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45934.486972453706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45934.486972453706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45934.486972453706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45934.486972453706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45934.486972453706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45934.486972453706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45934.486972453706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45934.486972453706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45934.486972453706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45934.486972453706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45934.486972453706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45934.486972453706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45934.486972453706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45934.486972453706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45934.486972453706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45934.486972453706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45934.486972453706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45934.486972453706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45934.486972453706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45934.486972453706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45934.486972453706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45934.486972453706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45934.486972453706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45934.486972453706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45934.486972453706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45934.486972453706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45934.486972453706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45934.486972453706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45934.486972453706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45934.486972453706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45934.486972453706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45934.486972453706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45934.486972453706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45934.486972453706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45934.486972453706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45934.486972453706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45934.486972453706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45934.486972453706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45934.486972453706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45934.486972453706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45934.486972453706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45934.486972453706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45934.486972453706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45934.486972453706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45934.486972453706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45934.486972453706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45934.486972453706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45934.486972453706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45934.486972453706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45934.486972453706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45934.486972453706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45934.486972453706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45934.486972453706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45934.486972453706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45934.486972453706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45934.486972453706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45934.486972453706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45934.486972453706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45934.486972453706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45934.486972453706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45934.486972453706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45934.486972453706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45934.486972453706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45934.486972453706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45934.486972453706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45934.486972453706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45934.486972453706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45934.486972453706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45934.486972453706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45934.486972453706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45934.486972453706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45934.486972453706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45934.486972453706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45934.486972453706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45934.486972453706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45934.486972453706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45934.486972453706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45934.486972453706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45934.486972453706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45934.486972453706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45934.486972453706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45934.486972453706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45934.486972453706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45934.486972453706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45934.486972453706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45934.486972453706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45934.486972453706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45934.486972453706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45934.486972453706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45934.486972453706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45934.486972453706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45934.486972453706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45934.486972453706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45934.486972453706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45934.486972453706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45934.486972453706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45934.486972453706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45934.486972453706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45934.486972453706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45934.486972453706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45934.486972453706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45934.486972453706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45934.486972453706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45934.486972453706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workbookViewId="0">
      <selection activeCell="F2" sqref="F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1</v>
      </c>
      <c r="D2" s="18" t="s">
        <v>12129</v>
      </c>
      <c r="E2" s="18"/>
      <c r="F2" s="20">
        <v>45934.484247685185</v>
      </c>
      <c r="G2" s="21">
        <f t="shared" ref="G2:G57" ca="1" si="0">IFERROR(NOW()-F2,"-")</f>
        <v>2.7247685211477801E-3</v>
      </c>
      <c r="H2" s="22">
        <v>45934.479085648149</v>
      </c>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ca="1" si="0"/>
        <v>45934.486972453706</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45934.486972453706</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45934.486972453706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45934.486972453706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45934.486972453706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45934.486972453706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45934.486972453706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45934.486972453706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45934.486972453706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45934.486972453706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45934.486972453706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45934.486972453706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45934.486972453706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45934.486972453706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45934.486972453706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45934.486972453706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45934.486972453706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45934.486972453706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45934.486972453706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45934.486972453706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45934.486972453706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45934.486972453706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45934.486972453706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45934.486972453706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45934.486972453706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45934.486972453706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45934.486972453706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45934.486972453706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45934.486972453706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45934.486972453706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45934.486972453706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45934.486972453706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45934.486972453706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45934.486972453706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45934.486972453706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45934.486972453706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45934.486972453706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45934.486972453706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45934.486972453706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45934.486972453706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45934.486972453706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45934.486972453706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45934.486972453706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45934.486972453706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45934.486972453706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45934.486972453706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45934.486972453706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45934.486972453706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45934.486972453706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45934.486972453706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45934.486972453706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45934.486972453706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45934.486972453706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45934.486972453706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45934.486972453706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45934.486972453706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45934.486972453706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45934.486972453706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45934.486972453706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45934.486972453706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45934.486972453706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45934.486972453706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45934.486972453706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45934.486972453706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45934.486972453706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45934.486972453706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45934.486972453706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45934.486972453706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45934.486972453706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45934.486972453706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45934.486972453706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45934.486972453706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45934.486972453706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45934.486972453706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45934.486972453706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45934.486972453706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45934.486972453706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45934.486972453706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45934.486972453706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45934.486972453706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45934.486972453706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45934.486972453706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45934.486972453706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45934.486972453706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45934.486972453706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45934.486972453706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45934.486972453706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45934.486972453706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45934.486972453706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45934.486972453706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45934.486972453706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45934.486972453706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45934.486972453706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45934.486972453706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45934.486972453706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45934.486972453706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45934.486972453706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45934.486972453706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45934.486972453706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45934.486972453706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45934.486972453706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45934.486972453706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45934.486972453706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45934.486972453706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45934.486972453706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45934.486972453706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45934.486972453706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45934.486972453706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45934.486972453706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45934.486972453706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45934.486972453706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45934.486972453706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45934.486972453706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45934.486972453706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45934.486972453706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45934.486972453706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45934.486972453706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45934.486972453706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45934.486972453706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45934.486972453706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45934.486972453706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45934.486972453706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45934.486972453706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45934.486972453706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45934.486972453706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45934.486972453706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45934.486972453706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45934.486972453706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45934.486972453706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45934.486972453706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45934.486972453706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45934.486972453706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45934.486972453706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45934.486972453706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45934.486972453706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45934.486972453706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45934.486972453706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45934.486972453706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45934.486972453706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45934.486972453706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45934.486972453706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45934.486972453706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45934.486972453706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45934.486972453706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45934.486972453706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45934.486972453706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45934.486972453706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45934.486972453706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45934.486972453706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45934.486972453706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45934.486972453706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45934.486972453706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45934.486972453706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45934.486972453706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45934.486972453706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45934.486972453706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45934.486972453706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45934.486972453706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45934.486972453706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45934.486972453706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45934.486972453706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45934.486972453706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45934.486972453706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45934.486972453706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45934.486972453706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45934.486972453706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45934.486972453706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45934.486972453706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45934.486972453706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45934.486972453706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45934.486972453706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45934.486972453706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45934.486972453706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45934.486972453706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45934.486972453706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45934.486972453706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45934.486972453706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45934.486972453706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45934.486972453706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45934.486972453706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45934.486972453706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45934.486972453706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45934.486972453706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45934.486972453706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45934.486972453706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45934.486972453706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45934.486972453706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45934.486972453706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45934.486972453706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45934.486972453706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45934.486972453706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45934.486972453706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45934.486972453706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45934.486972453706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45934.486972453706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45934.486972453706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45934.486972453706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45934.486972453706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45934.486972453706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45934.486972453706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45934.486972453706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45934.486972453706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45934.486972453706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45934.486972453706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45934.486972453706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45934.486972453706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45934.486972453706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45934.486972453706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45934.486972453706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45934.486972453706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45934.486972453706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45934.486972453706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45934.486972453706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45934.486972453706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45934.486972453706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45934.486972453706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45934.486972453706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45934.486972453706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45934.486972453706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45934.486972453706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45934.486972453706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45934.486972453706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45934.486972453706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45934.486972453706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45934.486972453706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45934.486972453706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45934.486972453706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45934.486972453706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45934.486972453706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45934.486972453706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45934.486972453706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45934.486972453706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45934.486972453706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45934.486972453706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45934.486972453706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45934.486972453706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45934.486972453706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45934.486972453706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45934.486972453706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45934.486972453706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45934.486972453706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45934.486972453706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45934.486972453706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45934.486972453706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45934.486972453706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45934.486972453706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45934.486972453706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45934.486972453706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45934.486972453706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45934.486972453706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45934.486972453706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45934.486972453706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45934.486972453706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45934.486972453706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45934.486972453706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45934.486972453706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45934.486972453706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45934.486972453706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45934.486972453706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45934.486972453706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45934.486972453706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45934.486972453706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45934.486972453706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45934.486972453706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45934.486972453706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45934.486972453706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45934.486972453706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45934.486972453706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45934.486972453706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45934.486972453706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45934.486972453706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45934.486972453706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45934.486972453706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45934.486972453706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45934.486972453706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45934.486972453706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45934.486972453706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45934.486972453706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45934.486972453706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45934.486972453706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45934.486972453706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45934.486972453706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45934.486972453706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45934.486972453706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45934.486972453706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45934.486972453706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45934.486972453706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45934.486972453706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45934.486972453706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45934.486972453706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45934.486972453706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45934.486972453706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45934.486972453706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45934.486972453706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45934.486972453706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45934.486972453706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45934.486972453706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45934.486972453706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45934.486972453706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45934.486972453706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45934.486972453706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45934.486972453706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45934.486972453706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45934.486972453706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45934.486972453706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45934.486972453706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45934.486972453706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45934.486972453706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45934.486972453706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45934.486972453706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45934.486972453706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45934.486972453706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45934.486972453706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45934.486972453706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45934.486972453706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45934.486972453706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45934.486972453706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45934.486972453706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45934.486972453706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45934.486972453706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45934.486972453706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45934.486972453706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45934.486972453706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45934.486972453706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45934.486972453706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45934.486972453706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45934.486972453706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45934.486972453706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45934.486972453706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45934.486972453706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45934.486972453706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45934.486972453706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45934.486972453706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45934.486972453706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45934.486972453706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45934.486972453706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45934.486972453706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45934.486972453706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45934.486972453706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45934.486972453706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45934.486972453706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45934.486972453706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45934.486972453706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45934.486972453706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45934.486972453706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45934.486972453706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45934.486972453706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45934.486972453706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45934.486972453706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45934.486972453706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45934.486972453706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45934.486972453706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45934.486972453706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45934.486972453706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45934.486972453706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45934.486972453706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45934.486972453706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45934.486972453706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45934.486972453706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45934.486972453706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45934.486972453706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45934.486972453706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45934.486972453706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45934.486972453706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45934.486972453706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45934.486972453706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45934.486972453706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45934.486972453706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45934.486972453706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45934.486972453706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45934.486972453706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45934.486972453706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45934.486972453706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45934.486972453706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45934.486972453706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45934.486972453706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45934.486972453706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45934.486972453706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45934.486972453706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45934.486972453706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45934.486972453706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45934.486972453706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45934.486972453706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45934.486972453706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45934.486972453706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45934.486972453706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45934.486972453706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45934.486972453706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45934.486972453706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45934.486972453706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45934.486972453706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45934.486972453706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45934.486972453706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45934.486972453706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45934.486972453706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45934.486972453706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45934.486972453706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45934.486972453706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45934.486972453706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45934.486972453706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45934.486972453706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45934.486972453706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45934.486972453706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45934.486972453706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45934.486972453706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45934.486972453706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45934.486972453706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45934.486972453706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45934.486972453706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45934.486972453706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45934.486972453706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45934.486972453706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45934.486972453706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45934.486972453706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45934.486972453706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45934.486972453706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45934.486972453706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45934.486972453706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45934.486972453706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45934.486972453706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45934.486972453706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45934.486972453706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45934.486972453706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45934.486972453706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45934.486972453706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45934.486972453706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45934.486972453706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45934.486972453706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45934.486972453706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45934.486972453706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45934.486972453706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45934.486972453706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45934.486972453706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45934.486972453706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45934.486972453706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45934.486972453706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45934.486972453706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45934.486972453706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45934.486972453706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45934.486972453706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45934.486972453706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45934.486972453706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45934.486972453706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45934.486972453706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45934.486972453706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45934.486972453706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45934.486972453706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45934.486972453706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45934.486972453706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45934.486972453706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45934.486972453706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45934.486972453706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45934.486972453706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45934.486972453706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45934.486972453706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45934.486972453706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45934.486972453706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45934.486972453706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45934.486972453706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45934.486972453706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45934.486972453706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45934.486972453706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45934.486972453706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45934.486972453706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45934.486972453706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45934.486972453706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45934.486972453706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45934.486972453706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45934.486972453706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45934.486972453706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45934.486972453706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45934.486972453706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45934.486972453706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45934.486972453706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45934.486972453706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45934.486972453706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45934.486972453706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45934.486972453706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45934.486972453706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45934.486972453706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45934.486972453706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45934.486972453706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45934.486972453706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45934.486972453706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45934.486972453706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45934.486972453706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45934.486972453706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45934.486972453706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45934.486972453706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45934.486972453706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45934.486972453706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45934.486972453706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45934.486972453706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45934.486972453706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45934.486972453706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45934.486972453706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45934.486972453706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45934.486972453706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45934.486972453706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45934.486972453706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45934.486972453706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45934.486972453706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45934.486972453706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45934.486972453706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45934.486972453706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45934.486972453706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45934.486972453706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45934.486972453706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45934.486972453706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45934.486972453706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45934.486972453706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45934.486972453706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45934.486972453706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45934.486972453706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45934.486972453706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45934.486972453706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45934.486972453706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45934.486972453706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45934.486972453706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45934.486972453706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45934.486972453706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45934.486972453706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45934.486972453706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45934.486972453706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45934.486972453706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45934.486972453706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45934.486972453706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45934.486972453706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45934.486972453706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45934.486972453706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45934.486972453706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45934.486972453706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45934.486972453706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45934.486972453706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45934.486972453706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45934.486972453706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45934.486972453706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45934.486972453706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45934.486972453706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45934.486972453706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45934.486972453706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45934.486972453706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45934.486972453706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45934.486972453706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45934.486972453706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45934.486972453706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45934.486972453706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45934.486972453706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45934.486972453706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45934.486972453706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45934.486972453706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45934.486972453706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45934.486972453706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45934.486972453706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45934.486972453706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45934.486972453706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45934.486972453706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45934.486972453706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45934.486972453706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45934.486972453706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45934.486972453706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45934.486972453706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45934.486972453706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45934.486972453706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45934.486972453706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45934.486972453706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45934.486972453706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45934.486972453706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45934.486972453706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45934.486972453706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45934.486972453706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45934.486972453706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45934.486972453706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45934.486972453706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45934.486972453706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45934.486972453706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45934.486972453706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45934.486972453706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45934.486972453706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45934.486972453706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45934.486972453706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45934.486972453706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45934.486972453706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45934.486972453706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45934.486972453706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45934.486972453706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45934.486972453706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45934.486972453706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45934.486972453706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45934.486972453706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45934.486972453706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45934.486972453706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45934.486972453706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45934.486972453706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45934.486972453706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45934.486972453706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45934.486972453706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45934.486972453706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45934.486972453706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45934.486972453706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45934.486972453706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45934.486972453706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45934.486972453706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45934.486972453706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45934.486972453706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45934.486972453706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45934.486972453706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45934.486972453706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45934.486972453706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45934.486972453706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45934.486972453706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45934.486972453706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45934.486972453706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45934.486972453706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45934.486972453706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45934.486972453706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45934.486972453706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45934.486972453706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45934.486972453706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45934.486972453706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45934.486972453706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45934.486972453706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45934.486972453706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45934.486972453706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45934.486972453706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45934.486972453706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45934.486972453706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45934.486972453706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45934.486972453706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45934.486972453706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45934.486972453706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45934.486972453706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45934.486972453706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45934.486972453706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45934.486972453706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45934.486972453706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45934.486972453706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45934.486972453706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45934.486972453706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45934.486972453706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45934.486972453706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45934.486972453706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45934.486972453706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45934.486972453706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45934.486972453706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45934.486972453706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45934.486972453706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45934.486972453706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45934.486972453706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45934.486972453706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45934.486972453706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45934.486972453706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45934.486972453706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45934.486972453706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45934.486972453706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45934.486972453706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45934.486972453706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45934.486972453706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45934.486972453706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45934.486972453706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45934.486972453706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45934.486972453706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45934.486972453706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45934.486972453706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45934.486972453706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45934.486972453706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45934.486972453706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45934.486972453706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45934.486972453706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45934.486972453706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45934.486972453706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45934.486972453706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45934.486972453706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45934.486972453706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45934.486972453706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45934.486972453706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45934.486972453706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45934.486972453706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45934.486972453706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45934.486972453706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45934.486972453706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45934.486972453706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45934.486972453706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45934.486972453706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45934.486972453706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45934.486972453706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45934.486972453706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45934.486972453706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45934.486972453706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45934.486972453706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45934.486972453706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45934.486972453706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45934.486972453706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45934.486972453706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45934.486972453706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45934.486972453706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45934.486972453706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45934.486972453706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45934.486972453706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45934.486972453706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45934.486972453706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45934.486972453706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45934.486972453706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45934.486972453706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45934.486972453706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45934.486972453706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45934.486972453706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45934.486972453706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45934.486972453706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45934.486972453706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45934.486972453706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45934.486972453706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45934.486972453706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45934.486972453706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45934.486972453706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45934.486972453706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45934.486972453706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45934.486972453706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45934.486972453706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45934.486972453706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45934.486972453706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45934.486972453706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45934.486972453706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45934.486972453706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45934.486972453706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45934.486972453706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45934.486972453706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45934.486972453706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45934.486972453706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45934.486972453706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45934.486972453706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45934.486972453706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45934.486972453706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45934.486972453706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45934.486972453706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45934.486972453706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45934.486972453706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45934.486972453706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45934.486972453706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45934.486972453706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45934.486972453706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45934.486972453706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45934.486972453706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45934.486972453706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45934.486972453706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45934.486972453706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45934.486972453706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45934.486972453706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45934.486972453706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45934.486972453706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45934.486972453706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45934.486972453706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45934.486972453706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45934.486972453706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45934.486972453706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45934.486972453706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45934.486972453706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45934.486972453706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45934.486972453706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45934.486972453706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45934.486972453706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45934.486972453706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45934.486972453706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45934.486972453706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45934.486972453706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45934.486972453706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45934.486972453706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45934.486972453706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45934.486972453706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45934.486972453706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45934.486972453706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45934.486972453706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45934.486972453706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45934.486972453706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45934.486972453706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45934.486972453706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45934.486972453706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45934.486972453706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45934.486972453706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45934.486972453706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45934.486972453706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45934.486972453706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45934.486972453706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45934.486972453706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45934.486972453706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45934.486972453706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45934.486972453706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45934.486972453706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45934.486972453706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45934.486972453706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45934.486972453706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45934.486972453706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45934.486972453706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45934.486972453706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45934.486972453706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45934.486972453706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45934.486972453706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45934.486972453706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45934.486972453706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45934.486972453706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45934.486972453706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45934.486972453706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45934.486972453706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45934.486972453706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45934.486972453706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45934.486972453706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45934.486972453706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45934.486972453706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45934.486972453706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45934.486972453706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45934.486972453706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45934.486972453706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45934.486972453706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45934.486972453706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45934.486972453706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45934.486972453706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45934.486972453706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45934.486972453706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45934.486972453706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45934.486972453706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45934.486972453706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45934.486972453706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45934.486972453706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45934.486972453706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45934.486972453706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45934.486972453706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45934.486972453706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45934.486972453706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45934.486972453706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45934.486972453706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45934.486972453706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45934.486972453706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45934.486972453706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45934.486972453706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45934.486972453706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45934.486972453706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45934.486972453706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45934.486972453706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45934.486972453706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45934.486972453706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45934.486972453706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45934.486972453706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45934.486972453706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45934.486972453706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45934.486972453706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45934.486972453706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45934.486972453706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45934.486972453706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45934.486972453706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45934.486972453706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45934.486972453706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45934.486972453706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45934.486972453706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45934.486972453706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45934.486972453706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45934.486972453706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45934.486972453706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45934.486972453706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45934.486972453706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45934.486972453706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45934.486972453706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45934.486972453706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45934.486972453706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45934.486972453706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45934.486972453706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45934.486972453706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45934.486972453706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45934.486972453706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45934.486972453706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45934.486972453706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45934.486972453706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45934.486972453706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45934.486972453706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45934.486972453706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45934.486972453706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45934.486972453706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45934.486972453706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45934.486972453706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45934.486972453706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45934.486972453706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45934.486972453706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45934.486972453706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45934.486972453706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45934.486972453706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45934.486972453706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45934.486972453706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45934.486972453706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45934.486972453706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45934.486972453706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45934.486972453706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45934.486972453706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45934.486972453706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45934.486972453706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45934.486972453706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45934.486972453706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45934.486972453706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45934.486972453706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45934.486972453706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45934.486972453706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45934.486972453706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45934.486972453706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45934.486972453706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45934.486972453706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45934.486972453706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45934.486972453706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45934.486972453706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45934.486972453706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45934.486972453706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45934.486972453706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45934.486972453706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45934.486972453706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45934.486972453706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45934.486972453706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45934.486972453706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45934.486972453706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45934.486972453706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45934.486972453706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45934.486972453706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45934.486972453706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45934.486972453706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45934.486972453706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45934.486972453706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45934.486972453706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45934.486972453706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45934.486972453706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45934.486972453706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45934.486972453706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45934.486972453706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45934.486972453706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45934.486972453706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45934.486972453706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45934.486972453706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45934.486972453706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45934.486972453706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45934.486972453706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45934.486972453706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45934.486972453706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45934.486972453706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45934.486972453706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45934.486972453706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45934.486972453706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45934.486972453706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45934.486972453706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45934.486972453706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45934.486972453706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45934.486972453706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45934.486972453706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45934.486972453706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45934.486972453706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45934.486972453706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45934.486972453706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45934.486972453706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45934.486972453706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45934.486972453706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45934.486972453706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45934.486972453706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45934.486972453706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45934.486972453706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45934.486972453706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45934.486972453706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45934.486972453706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45934.486972453706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45934.486972453706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45934.486972453706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45934.486972453706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45934.486972453706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45934.486972453706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45934.486972453706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45934.486972453706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45934.486972453706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45934.486972453706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45934.486972453706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45934.486972453706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45934.486972453706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45934.486972453706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45934.486972453706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45934.486972453706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45934.486972453706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45934.486972453706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45934.486972453706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45934.486972453706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45934.486972453706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45934.486972453706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45934.486972453706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45934.486972453706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45934.486972453706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45934.486972453706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45934.486972453706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45934.486972453706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45934.486972453706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45934.486972453706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45934.486972453706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45934.486972453706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45934.486972453706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45934.486972453706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45934.486972453706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45934.486972453706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45934.486972453706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45934.486972453706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45934.486972453706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45934.486972453706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45934.486972453706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45934.486972453706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45934.486972453706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45934.486972453706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45934.486972453706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45934.486972453706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45934.486972453706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45934.486972453706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45934.486972453706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45934.486972453706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45934.486972453706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45934.486972453706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45934.486972453706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45934.486972453706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45934.486972453706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45934.486972453706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45934.486972453706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45934.486972453706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45934.486972453706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45934.486972453706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45934.486972453706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45934.486972453706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45934.486972453706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45934.486972453706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45934.486972453706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45934.486972453706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45934.486972453706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45934.486972453706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45934.486972453706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45934.486972453706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45934.486972453706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45934.486972453706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45934.486972453706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45934.486972453706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45934.486972453706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45934.486972453706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45934.486972453706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45934.486972453706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45934.486972453706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45934.486972453706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45934.486972453706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45934.486972453706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45934.486972453706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45934.486972453706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45934.486972453706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45934.486972453706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45934.486972453706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45934.486972453706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45934.486972453706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45934.486972453706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45934.486972453706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45934.486972453706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45934.486972453706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45934.486972453706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45934.486972453706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45934.486972453706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45934.486972453706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45934.486972453706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45934.486972453706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45934.486972453706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45934.486972453706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45934.486972453706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45934.486972453706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45934.486972453706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45934.486972453706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45934.486972453706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45934.486972453706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45934.486972453706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45934.486972453706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45934.486972453706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45934.486972453706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45934.486972453706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45934.486972453706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45934.486972453706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45934.486972453706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45934.486972453706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45934.486972453706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45934.486972453706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45934.486972453706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45934.486972453706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45934.486972453706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45934.486972453706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45934.486972453706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45934.486972453706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45934.486972453706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45934.486972453706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45934.486972453706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45934.486972453706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45934.486972453706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45934.486972453706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45934.486972453706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45934.486972453706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45934.486972453706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45934.486972453706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45934.486972453706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45934.486972453706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45934.486972453706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45934.486972453706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45934.486972453706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45934.486972453706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45934.486972453706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45934.486972453706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45934.486972453706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45934.486972453706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45934.486972453706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45934.486972453706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45934.486972453706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45934.486972453706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45934.486972453706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45934.486972453706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45934.486972453706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45934.486972453706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45934.486972453706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45934.486972453706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45934.486972453706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45934.486972453706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45934.486972453706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45934.486972453706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45934.486972453706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45934.486972453706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45934.486972453706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45934.486972453706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45934.486972453706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45934.486972453706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45934.486972453706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45934.486972453706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45934.486972453706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45934.486972453706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45934.486972453706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45934.486972453706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45934.486972453706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45934.486972453706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45934.486972453706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45934.486972453706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45934.486972453706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45934.486972453706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45934.486972453706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45934.486972453706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45934.486972453706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45934.486972453706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45934.486972453706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45934.486972453706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45934.486972453706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45934.486972453706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45934.486972453706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45934.486972453706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45934.486972453706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45934.486972453706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45934.486972453706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45934.486972453706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45934.486972453706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45934.486972453706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45934.486972453706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45934.486972453706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45934.486972453706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45934.486972453706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45934.486972453706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45934.486972453706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45934.486972453706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45934.486972453706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45934.486972453706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45934.486972453706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45934.486972453706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45934.486972453706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45934.486972453706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45934.486972453706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45934.486972453706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45934.486972453706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45934.486972453706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45934.486972453706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45934.486972453706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45934.486972453706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45934.486972453706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45934.486972453706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45934.486972453706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45934.486972453706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45934.486972453706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45934.486972453706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45934.486972453706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45934.486972453706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45934.486972453706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45934.486972453706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45934.486972453706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45934.486972453706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45934.486972453706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45934.486972453706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45934.486972453706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45934.486972453706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45934.486972453706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45934.486972453706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45934.486972453706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45934.486972453706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45934.486972453706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45934.486972453706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45934.486972453706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45934.486972453706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45934.486972453706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45934.486972453706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45934.486972453706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45934.486972453706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45934.486972453706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45934.486972453706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45934.486972453706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45934.486972453706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45934.486972453706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45934.486972453706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45934.486972453706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45934.486972453706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45934.486972453706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45934.486972453706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45934.486972453706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45934.486972453706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45934.486972453706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45934.486972453706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45934.486972453706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45934.486972453706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45934.486972453706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45934.486972453706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45934.486972453706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45934.486972453706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45934.486972453706</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39053</v>
      </c>
      <c r="B2" s="110" t="str">
        <f>IFERROR(VLOOKUP(D2,DB!A:K,11,0),"")</f>
        <v>R4</v>
      </c>
      <c r="C2" s="111">
        <v>1</v>
      </c>
      <c r="D2" s="107" t="s">
        <v>35082</v>
      </c>
      <c r="E2" s="112" t="s">
        <v>38964</v>
      </c>
      <c r="F2" s="113">
        <v>45703.480717592596</v>
      </c>
      <c r="G2" s="114">
        <f ca="1">IFERROR(NOW()-F2,"")</f>
        <v>231.00625486110948</v>
      </c>
      <c r="H2" s="113">
        <v>45703.474768518521</v>
      </c>
      <c r="I2" s="110" t="str">
        <f>IFERROR(VLOOKUP(D2,DB!A:F,6,0),"")</f>
        <v>SCECO</v>
      </c>
      <c r="J2" s="110" t="str">
        <f>IFERROR(VLOOKUP(D2,DB!A:G,7,0),"")</f>
        <v>Dead</v>
      </c>
      <c r="K2" s="115" t="s">
        <v>39054</v>
      </c>
      <c r="L2" s="107" t="str">
        <f>IFERROR(VLOOKUP(D2,DB!A:I,9,0),"")</f>
        <v>Latis</v>
      </c>
    </row>
    <row r="3" spans="1:16" ht="33.75" customHeight="1">
      <c r="A3" s="110" t="s">
        <v>39055</v>
      </c>
      <c r="B3" s="110" t="str">
        <f>IFERROR(VLOOKUP(D3,DB!A:K,11,0),"")</f>
        <v>R4</v>
      </c>
      <c r="C3" s="111">
        <v>2</v>
      </c>
      <c r="D3" s="107" t="s">
        <v>39056</v>
      </c>
      <c r="E3" s="112" t="s">
        <v>38964</v>
      </c>
      <c r="F3" s="113">
        <v>45930.890277777777</v>
      </c>
      <c r="G3" s="114">
        <f ca="1">IFERROR(NOW()-F3,"")</f>
        <v>3.5966946759290295</v>
      </c>
      <c r="H3" s="113">
        <v>45930.847372685188</v>
      </c>
      <c r="I3" s="110" t="str">
        <f>IFERROR(VLOOKUP(D3,DB!A:F,6,0),"")</f>
        <v>SCECO</v>
      </c>
      <c r="J3" s="110" t="str">
        <f>IFERROR(VLOOKUP(D3,DB!A:G,7,0),"")</f>
        <v>In progress</v>
      </c>
      <c r="K3" s="115" t="s">
        <v>39057</v>
      </c>
      <c r="L3" s="107" t="str">
        <f>IFERROR(VLOOKUP(D3,DB!A:I,9,0),"")</f>
        <v>Latis</v>
      </c>
    </row>
    <row r="4" spans="1:16" ht="15" customHeight="1">
      <c r="A4" s="110"/>
      <c r="B4" s="110" t="str">
        <f>IFERROR(VLOOKUP(D4,DB!A:K,11,0),"")</f>
        <v/>
      </c>
      <c r="C4" s="111"/>
      <c r="D4" s="107"/>
      <c r="E4" s="112"/>
      <c r="F4" s="113"/>
      <c r="G4" s="114">
        <f ca="1">IFERROR(NOW()-F4,"")</f>
        <v>45934.486972453706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45934.486972453706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45934.486972453706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45934.486972453706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45934.486972453706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45934.486972453706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45934.486972453706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45934.486972453706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45934.486972453706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45934.486972453706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45934.486972453706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45934.486972453706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45934.486972453706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45934.486972453706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45934.486972453706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45934.486972453706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45934.486972453706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45934.486972453706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45934.486972453706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45934.486972453706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45934.486972453706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45934.486972453706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45934.486972453706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45934.486972453706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45934.486972453706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45934.486972453706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45934.486972453706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45934.486972453706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45934.486972453706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45934.486972453706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45934.486972453706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45934.486972453706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45934.486972453706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45934.486972453706</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tabSelected="1" workbookViewId="0">
      <selection activeCell="D10" sqref="D10:D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42.654912268517364</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8.2980951388890389</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45934.486972453706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45934.486972453706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45934.486972453706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45934.486972453706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45934.486972453706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45934.486972453706</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45934.486972453706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45934.486972453706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45934.486972453706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45934.486972453706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45934.486972453706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45934.486972453706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45934.486972453706</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45934.486972453706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45934.486972453706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45934.486972453706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45934.486972453706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45934.486972453706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45934.486972453706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45934.486972453706</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45934.486972453706</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45934.486972453706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45934.486972453706</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45934.486972453706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45934.486972453706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45934.486972453706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45934.486972453706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45934.486972453706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45934.486972453706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45934.486972453706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45934.486972453706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45934.486972453706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45934.486972453706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45934.486972453706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45934.486972453706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45934.486972453706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45934.486972453706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45934.486972453706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45934.486972453706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45934.486972453706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45934.486972453706</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45934.486972453706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45934.486972453706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45934.486972453706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45934.486972453706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45934.486972453706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45934.486972453706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45934.486972453706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45934.486972453706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45934.486972453706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45934.486972453706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45934.486972453706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45934.486972453706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45934.486972453706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45934.486972453706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45934.486972453706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45934.486972453706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45934.486972453706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45934.486972453706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45934.486972453706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45934.486972453706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45934.486972453706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45934.486972453706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45934.486972453706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45934.486972453706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45934.486972453706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45934.486972453706</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45934.486972453706</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45934.486972453706</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45934.486972453706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45934.486972453706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45934.486972453706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45934.486972453706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45934.486972453706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45934.486972453706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45934.486972453706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45934.486972453706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45934.486972453706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45934.486972453706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45934.486972453706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45934.486972453706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45934.486972453706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45934.486972453706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45934.486972453706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45934.486972453706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45934.486972453706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45934.486972453706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45934.486972453706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45934.486972453706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45934.486972453706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45934.486972453706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45934.486972453706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45934.486972453706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45934.486972453706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45934.486972453706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45934.486972453706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45934.486972453706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45934.486972453706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45934.486972453706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45934.486972453706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45934.486972453706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45934.486972453706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45934.486972453706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45934.486972453706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45934.486972453706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45934.486972453706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45934.486972453706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45934.486972453706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45934.486972453706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45934.486972453706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45934.486972453706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45934.486972453706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45934.486972453706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45934.486972453706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45934.486972453706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45934.486972453706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45934.486972453706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45934.486972453706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45934.486972453706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45934.486972453706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45934.486972453706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45934.486972453706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45934.486972453706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45934.486972453706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45934.486972453706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45934.486972453706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45934.486972453706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45934.486972453706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45934.486972453706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45934.486972453706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45934.486972453706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45934.486972453706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45934.486972453706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45934.486972453706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45934.486972453706</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45934.486972453706</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45934.486972453706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45934.486972453706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45934.486972453706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45934.486972453706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45934.486972453706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45934.486972453706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45934.486972453706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45934.486972453706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45934.486972453706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45934.486972453706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45934.486972453706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45934.486972453706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45934.486972453706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45934.486972453706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45934.486972453706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45934.486972453706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45934.486972453706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45934.486972453706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45934.486972453706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45934.486972453706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45934.486972453706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45934.486972453706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45934.486972453706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45934.486972453706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45934.486972453706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45934.486972453706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45934.486972453706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45934.486972453706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45934.486972453706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45934.486972453706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45934.486972453706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45934.486972453706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45934.486972453706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45934.486972453706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45934.486972453706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45934.486972453706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45934.486972453706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45934.486972453706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45934.486972453706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45934.486972453706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45934.486972453706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45934.486972453706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45934.486972453706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45934.486972453706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45934.486972453706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45934.486972453706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45934.486972453706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45934.486972453706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45934.486972453706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45934.486972453706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45934.486972453706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45934.486972453706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45934.486972453706</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45934.486972453706</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37" t="s">
        <v>5398</v>
      </c>
      <c r="C2" s="137">
        <v>1</v>
      </c>
      <c r="D2" s="137" t="s">
        <v>32861</v>
      </c>
      <c r="E2" s="137" t="s">
        <v>39063</v>
      </c>
      <c r="F2" s="138">
        <v>45933.880972222221</v>
      </c>
      <c r="G2" s="139">
        <f ca="1">IFERROR(NOW()-F2,"-")</f>
        <v>0.60600023148435866</v>
      </c>
      <c r="H2" s="140">
        <v>45929.455266203702</v>
      </c>
      <c r="I2" s="137" t="str">
        <f>IFERROR(VLOOKUP(D2,DB!A:F,6,0),"")</f>
        <v>SCECO</v>
      </c>
      <c r="J2" s="137" t="str">
        <f>IFERROR(VLOOKUP(D2,DB!A:G,7,0),"")</f>
        <v>In progress</v>
      </c>
      <c r="K2" s="137" t="s">
        <v>39064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39065</v>
      </c>
      <c r="B3" s="137" t="s">
        <v>5398</v>
      </c>
      <c r="C3" s="137">
        <v>1</v>
      </c>
      <c r="D3" s="137" t="s">
        <v>34463</v>
      </c>
      <c r="E3" s="137" t="s">
        <v>39063</v>
      </c>
      <c r="F3" s="138">
        <v>45926.772847222222</v>
      </c>
      <c r="G3" s="139">
        <f ca="1">IFERROR(NOW()-F3,"-")</f>
        <v>7.7141252314831945</v>
      </c>
      <c r="H3" s="140">
        <v>45927.449074074102</v>
      </c>
      <c r="I3" s="137" t="str">
        <f>IFERROR(VLOOKUP(D3,DB!A:F,6,0),"")</f>
        <v>SCECO</v>
      </c>
      <c r="J3" s="137" t="str">
        <f>IFERROR(VLOOKUP(D3,DB!A:G,7,0),"")</f>
        <v>Weak</v>
      </c>
      <c r="K3" s="137" t="s">
        <v>39064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39066</v>
      </c>
      <c r="B4" s="137" t="s">
        <v>5398</v>
      </c>
      <c r="C4" s="137">
        <v>1</v>
      </c>
      <c r="D4" s="137" t="s">
        <v>33408</v>
      </c>
      <c r="E4" s="137" t="s">
        <v>38964</v>
      </c>
      <c r="F4" s="138">
        <v>45932.818645833337</v>
      </c>
      <c r="G4" s="139">
        <f ca="1">IFERROR(NOW()-F4,"-")</f>
        <v>1.6683266203690437</v>
      </c>
      <c r="H4" s="140">
        <v>45931.969363425924</v>
      </c>
      <c r="I4" s="137" t="str">
        <f>IFERROR(VLOOKUP(D4,DB!A:F,6,0),"")</f>
        <v>SCECO</v>
      </c>
      <c r="J4" s="137" t="str">
        <f>IFERROR(VLOOKUP(D4,DB!A:G,7,0),"")</f>
        <v>Dead</v>
      </c>
      <c r="K4" s="137" t="s">
        <v>39064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37" t="str">
        <f>IFERROR(VLOOKUP(D5,DB!A:K,11,0),"")</f>
        <v>R6</v>
      </c>
      <c r="C5" s="137">
        <v>1</v>
      </c>
      <c r="D5" s="137" t="s">
        <v>33684</v>
      </c>
      <c r="E5" s="137" t="s">
        <v>38964</v>
      </c>
      <c r="F5" s="140">
        <v>45933.705324074072</v>
      </c>
      <c r="G5" s="139">
        <f ca="1">IFERROR(NOW()-F5,"-")</f>
        <v>0.78164837963413447</v>
      </c>
      <c r="H5" s="140">
        <v>45933.228229166663</v>
      </c>
      <c r="I5" s="137" t="str">
        <f>IFERROR(VLOOKUP(D5,DB!A:F,6,0),"")</f>
        <v>SCECO</v>
      </c>
      <c r="J5" s="137" t="str">
        <f>IFERROR(VLOOKUP(D5,DB!A:G,7,0),"")</f>
        <v>Weak</v>
      </c>
      <c r="K5" s="137" t="s">
        <v>39068</v>
      </c>
      <c r="L5" s="137" t="str">
        <f>IFERROR(VLOOKUP(D5,DB!A:I,9,0),"")</f>
        <v>Latis</v>
      </c>
    </row>
    <row r="6" spans="1:16383" ht="31.5" customHeight="1">
      <c r="A6" s="121"/>
      <c r="B6" s="137" t="str">
        <f>IFERROR(VLOOKUP(D6,DB!A:K,11,0),"")</f>
        <v>R6</v>
      </c>
      <c r="C6" s="137"/>
      <c r="D6" s="137" t="s">
        <v>31933</v>
      </c>
      <c r="E6" s="137"/>
      <c r="F6" s="137"/>
      <c r="G6" s="139">
        <f ca="1">IFERROR(NOW()-F6,"-")</f>
        <v>45934.486972453706</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
      </c>
      <c r="C7" s="137"/>
      <c r="D7" s="137"/>
      <c r="E7" s="137"/>
      <c r="F7" s="137"/>
      <c r="G7" s="139">
        <f ca="1">IFERROR(NOW()-F7,"-")</f>
        <v>45934.486972453706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45934.486972453706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45934.486972453706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45934.486972453706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45934.486972453706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45934.486972453706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45934.486972453706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45934.486972453706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45934.486972453706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45934.486972453706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45934.486972453706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45934.486972453706</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45934.486972453706</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45934.486972453706</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45934.486972453706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45934.486972453706</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45934.486972453706</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45934.486972453706</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45934.486972453706</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45934.486972453706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45934.486972453706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45934.486972453706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45934.486972453706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45934.486972453706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45934.486972453706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45934.486972453706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45934.486972453706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45934.486972453706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45934.486972453706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45934.486972453706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45934.486972453706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45934.486972453706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45934.486972453706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45934.486972453706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45934.486972453706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45934.486972453706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45934.486972453706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45934.486972453706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45934.486972453706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45934.486972453706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45934.486972453706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45934.486972453706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45934.486972453706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45934.486972453706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45934.486972453706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45934.486972453706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45934.486972453706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45934.486972453706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45934.486972453706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45934.486972453706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45934.486972453706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45934.486972453706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45934.486972453706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45934.486972453706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45934.486972453706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45934.486972453706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45934.486972453706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45934.486972453706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45934.486972453706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45934.486972453706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45934.486972453706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45934.486972453706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45934.486972453706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45934.486972453706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45934.486972453706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45934.486972453706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45934.486972453706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45934.486972453706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45934.486972453706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45934.486972453706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45934.486972453706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45934.486972453706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45934.486972453706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45934.486972453706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45934.486972453706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45934.486972453706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45934.486972453706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45934.486972453706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45934.486972453706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45934.486972453706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45934.486972453706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45934.486972453706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45934.486972453706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45934.486972453706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45934.486972453706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45934.486972453706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45934.486972453706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45934.486972453706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45934.486972453706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45934.486972453706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45934.486972453706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45934.486972453706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45934.486972453706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45934.486972453706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45934.486972453706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45934.486972453706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45934.486972453706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45934.486972453706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45934.486972453706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45934.486972453706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45934.486972453706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45934.486972453706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45934.486972453706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45934.486972453706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45934.486972453706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45934.486972453706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45934.486972453706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45934.486972453706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45934.486972453706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45934.486972453706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45934.486972453706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45934.486972453706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45934.486972453706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45934.486972453706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45934.486972453706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45934.486972453706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45934.486972453706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45934.486972453706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45934.486972453706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45934.486972453706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45934.486972453706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45934.486972453706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45934.486972453706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45934.486972453706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45934.486972453706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45934.486972453706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45934.486972453706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45934.486972453706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45934.486972453706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45934.486972453706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45934.486972453706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45934.486972453706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45934.486972453706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45934.486972453706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45934.486972453706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45934.486972453706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45934.486972453706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45934.486972453706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45934.486972453706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45934.486972453706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45934.486972453706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45934.486972453706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45934.486972453706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45934.486972453706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45934.486972453706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45934.486972453706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45934.486972453706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45934.486972453706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45934.486972453706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45934.486972453706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45934.486972453706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45934.486972453706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45934.486972453706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45934.486972453706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45934.486972453706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45934.486972453706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45934.486972453706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45934.486972453706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45934.486972453706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45934.486972453706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45934.486972453706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45934.486972453706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45934.486972453706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45934.486972453706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45934.486972453706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45934.486972453706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45934.486972453706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45934.486972453706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45934.486972453706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45934.486972453706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45934.486972453706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45934.486972453706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45934.486972453706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45934.486972453706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45934.486972453706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45934.486972453706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45934.486972453706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45934.486972453706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45934.486972453706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45934.486972453706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45934.486972453706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45934.486972453706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45934.486972453706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45934.486972453706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45934.486972453706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45934.486972453706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45934.486972453706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45934.486972453706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45934.486972453706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45934.486972453706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45934.486972453706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45934.486972453706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45934.486972453706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45934.486972453706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45934.486972453706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45934.486972453706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45934.486972453706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45934.486972453706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45934.486972453706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45934.486972453706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45934.486972453706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45934.486972453706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45934.486972453706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45934.486972453706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45934.486972453706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45934.486972453706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45934.486972453706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45934.486972453706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45934.486972453706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45934.486972453706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45934.486972453706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45934.486972453706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45934.486972453706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45934.486972453706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45934.486972453706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45934.486972453706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45934.486972453706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45934.486972453706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45934.486972453706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45934.486972453706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45934.486972453706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45934.486972453706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45934.486972453706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45934.486972453706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45934.486972453706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45934.486972453706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45934.486972453706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45934.486972453706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45934.486972453706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45934.486972453706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45934.486972453706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45934.486972453706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45934.486972453706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45934.486972453706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45934.486972453706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45934.486972453706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45934.486972453706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45934.486972453706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45934.486972453706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45934.486972453706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45934.486972453706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45934.486972453706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45934.486972453706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45934.486972453706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45934.486972453706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45934.486972453706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45934.486972453706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45934.486972453706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45934.486972453706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45934.486972453706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45934.486972453706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45934.486972453706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45934.486972453706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45934.486972453706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45934.486972453706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45934.486972453706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45934.486972453706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45934.486972453706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45934.486972453706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45934.486972453706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45934.486972453706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45934.486972453706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45934.486972453706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45934.486972453706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45934.486972453706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45934.486972453706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45934.486972453706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45934.486972453706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45934.486972453706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45934.486972453706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45934.486972453706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45934.486972453706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45934.486972453706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45934.486972453706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45934.486972453706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45934.486972453706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45934.486972453706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45934.486972453706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45934.486972453706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45934.486972453706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45934.486972453706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45934.486972453706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45934.486972453706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45934.486972453706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45934.486972453706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45934.486972453706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45934.486972453706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45934.486972453706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45934.486972453706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45934.486972453706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45934.486972453706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45934.486972453706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45934.486972453706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45934.486972453706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45934.486972453706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45934.486972453706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45934.486972453706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45934.486972453706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45934.486972453706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45934.486972453706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45934.486972453706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45934.486972453706</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2025-10-04T08:42:20Z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