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45" documentId="13_ncr:1_{F6CB121F-512D-4AA6-A0C1-0FB36C537598}" xr6:coauthVersionLast="47" xr6:coauthVersionMax="47" xr10:uidLastSave="{52D39624-7C2A-4292-9975-E1EB2E2EA5CA}"/>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<sst xmlns="http://schemas.openxmlformats.org/spreadsheetml/2006/main" count="178603" uniqueCount="39083">
  <si>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</si>
  <si>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</si>
  <si>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</si>
  <si>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</si>
  <si>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</si>
  <si>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</si>
  <si>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</si>
  <si>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</si>
  <si>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</si>
  <si>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</si>
  <si>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</si>
  <si>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</si>
  <si>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</si>
  <si>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</si>
  <si>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</si>
  <si>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</si>
  <si>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</si>
  <si>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</si>
  <si>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</si>
  <si>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</si>
  <si>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</si>
  <si>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</si>
  <si>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</si>
  <si>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</si>
  <si>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</si>
  <si>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</si>
  <si>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</si>
  <si>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</si>
  <si>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</si>
  <si>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</si>
  <si>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</si>
  <si>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</si>
  <si>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</si>
  <si>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</si>
  <si>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</si>
  <si>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</si>
  <si>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</si>
  <si>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</si>
  <si>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</si>
  <si>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</si>
  <si>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</si>
  <si>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</si>
  <si>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</si>
  <si>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</si>
  <si>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</si>
  <si>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</si>
  <si>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</si>
  <si>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</si>
  <si>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</si>
  <si>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</si>
  <si>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</si>
  <si>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</si>
  <si>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</si>
  <si>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</si>
  <si>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</si>
  <si>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</si>
  <si>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</si>
  <si>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</si>
  <si>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</si>
  <si>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</si>
  <si>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</si>
  <si>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</si>
  <si>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</si>
  <si>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</si>
  <si>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</si>
  <si>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</si>
  <si>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</si>
  <si>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</si>
  <si>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</si>
  <si>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</si>
  <si>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</si>
  <si>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</si>
  <si>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</si>
  <si>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</si>
  <si>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</si>
  <si>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</si>
  <si>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</si>
  <si>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</si>
  <si>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</si>
  <si>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</si>
  <si>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</si>
  <si>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</si>
  <si>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</si>
  <si>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</si>
  <si>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</si>
  <si>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</si>
  <si>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</si>
  <si>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</si>
  <si>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</si>
  <si>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</si>
  <si>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</si>
  <si>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</si>
  <si>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</si>
  <si>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</si>
  <si>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</si>
  <si>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</si>
  <si>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</si>
  <si>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</si>
  <si>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</si>
  <si>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</si>
  <si>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</si>
  <si>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</si>
  <si>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</si>
  <si>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</si>
  <si>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</si>
  <si>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</si>
  <si>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</si>
  <si>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</si>
  <si>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</si>
  <si>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</si>
  <si>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</si>
  <si>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</si>
  <si>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</si>
  <si>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</si>
  <si>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</si>
  <si>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</si>
  <si>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</si>
  <si>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</si>
  <si>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</si>
  <si>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</si>
  <si>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</si>
  <si>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</si>
  <si>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</si>
  <si>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</si>
  <si>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</si>
  <si>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</si>
  <si>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</si>
  <si>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</si>
  <si>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</si>
  <si>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</si>
  <si>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</si>
  <si>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</si>
  <si>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</si>
  <si>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</si>
  <si>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</si>
  <si>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</si>
  <si>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</si>
  <si>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</si>
  <si>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</si>
  <si>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</si>
  <si>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</si>
  <si>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</si>
  <si>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</si>
  <si>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</si>
  <si>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</si>
  <si>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</si>
  <si>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</si>
  <si>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</si>
  <si>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</si>
  <si>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</si>
  <si>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</si>
  <si>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</si>
  <si>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</si>
  <si>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</si>
  <si>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</si>
  <si>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</si>
  <si>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</si>
  <si>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</si>
  <si>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</si>
  <si>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</si>
  <si>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</si>
  <si>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</si>
  <si>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</si>
  <si>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</si>
  <si>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</si>
  <si>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</si>
  <si>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</si>
  <si>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</si>
  <si>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</si>
  <si>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</si>
  <si>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</si>
  <si>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</si>
  <si>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</si>
  <si>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</si>
  <si>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</si>
  <si>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</si>
  <si>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</si>
  <si>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</si>
  <si>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</si>
  <si>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</si>
  <si>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</si>
  <si>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</si>
  <si>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</si>
  <si>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</si>
  <si>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</si>
  <si>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</si>
  <si>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</si>
  <si>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</si>
  <si>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</si>
  <si>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</si>
  <si>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</si>
  <si>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</si>
  <si>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</si>
  <si>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</si>
  <si>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</si>
  <si>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</si>
  <si>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</si>
  <si>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</si>
  <si>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</si>
  <si>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</si>
  <si>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</si>
  <si>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</si>
  <si>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</si>
  <si>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</si>
  <si>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</si>
  <si>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</si>
  <si>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</si>
  <si>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</si>
  <si>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</si>
  <si>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</si>
  <si>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</si>
  <si>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</si>
  <si>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</si>
  <si>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</si>
  <si>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</si>
  <si>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</si>
  <si>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</si>
  <si>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</si>
  <si>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</si>
  <si>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</si>
  <si>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</si>
  <si>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</si>
  <si>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</si>
  <si>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</si>
  <si>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</si>
  <si>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</si>
  <si>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</si>
  <si>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</si>
  <si>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</si>
  <si>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</si>
  <si>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</si>
  <si>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</si>
  <si>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</si>
  <si>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</si>
  <si>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</si>
  <si>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</si>
  <si>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</si>
  <si>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</si>
  <si>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</si>
  <si>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</si>
  <si>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</si>
  <si>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</si>
  <si>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</si>
  <si>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</si>
  <si>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</si>
  <si>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</si>
  <si>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</si>
  <si>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</si>
  <si>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</si>
  <si>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</si>
  <si>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</si>
  <si>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</si>
  <si>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</si>
  <si>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</si>
  <si>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</si>
  <si>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</si>
  <si>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</si>
  <si>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</si>
  <si>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</si>
  <si>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</si>
  <si>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</si>
  <si>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</si>
  <si>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</si>
  <si>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</si>
  <si>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</si>
  <si>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</si>
  <si>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</si>
  <si>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</si>
  <si>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</si>
  <si>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</si>
  <si>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</si>
  <si>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</si>
  <si>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</si>
  <si>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</si>
  <si>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</si>
  <si>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</si>
  <si>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</si>
  <si>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</si>
  <si>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</si>
  <si>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</si>
  <si>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</si>
  <si>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</si>
  <si>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</si>
  <si>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</si>
  <si>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</si>
  <si>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</si>
  <si>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</si>
  <si>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</si>
  <si>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</si>
  <si>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</si>
  <si>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</si>
  <si>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</si>
  <si>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</si>
  <si>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</si>
  <si>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</si>
  <si>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</si>
  <si>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</si>
  <si>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</si>
  <si>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</si>
  <si>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</si>
  <si>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</si>
  <si>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</si>
  <si>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</si>
  <si>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</si>
  <si>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</si>
  <si>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</si>
  <si>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</si>
  <si>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</si>
  <si>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</si>
  <si>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</si>
  <si>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</si>
  <si>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</si>
  <si>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</si>
  <si>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</si>
  <si>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</si>
  <si>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</si>
  <si>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</si>
  <si>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</si>
  <si>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</si>
  <si>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</si>
  <si>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</si>
  <si>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</si>
  <si>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</si>
  <si>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</si>
  <si>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</si>
  <si>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</si>
  <si>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</si>
  <si>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</si>
  <si>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</si>
  <si>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</si>
  <si>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</si>
  <si>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</si>
  <si>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</si>
  <si>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</si>
  <si>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</si>
  <si>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</si>
  <si>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</si>
  <si>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</si>
  <si>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</si>
  <si>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</si>
  <si>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</si>
  <si>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</si>
  <si>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</si>
  <si>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</si>
  <si>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</si>
  <si>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</si>
  <si>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</si>
  <si>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</si>
  <si>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</si>
  <si>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</si>
  <si>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</si>
  <si>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</si>
  <si>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</si>
  <si>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</si>
  <si>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</si>
  <si>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</si>
  <si>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</si>
  <si>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</si>
  <si>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</si>
  <si>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</si>
  <si>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</si>
  <si>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</si>
  <si>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</si>
  <si>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</si>
  <si>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</si>
  <si>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</si>
  <si>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</si>
  <si>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</si>
  <si>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</si>
  <si>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</si>
  <si>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</si>
  <si>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</si>
  <si>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</si>
  <si>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</si>
  <si>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</si>
  <si>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</si>
  <si>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</si>
  <si>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</si>
  <si>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</si>
  <si>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</si>
  <si>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</si>
  <si>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</si>
  <si>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</si>
  <si>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</si>
  <si>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</si>
  <si>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</si>
  <si>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</si>
  <si>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</si>
  <si>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</si>
  <si>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</si>
  <si>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</si>
  <si>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</si>
  <si>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</si>
  <si>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</si>
  <si>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</si>
  <si>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</si>
  <si>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</si>
  <si>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</si>
  <si>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</si>
  <si>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</si>
  <si>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</si>
  <si>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</si>
  <si>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</si>
  <si>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</si>
  <si>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</si>
  <si>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</si>
  <si>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</si>
  <si>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</si>
  <si>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</si>
  <si>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</si>
  <si>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</si>
  <si>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</si>
  <si>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</si>
  <si>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</si>
  <si>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</si>
  <si>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</si>
  <si>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</si>
  <si>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</si>
  <si>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</si>
  <si>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</si>
  <si>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</si>
  <si>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</si>
  <si>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</si>
  <si>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</si>
  <si>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</si>
  <si>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</si>
  <si>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</si>
  <si>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</si>
  <si>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</si>
  <si>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</si>
  <si>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</si>
  <si>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</si>
  <si>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</si>
  <si>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</si>
  <si>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</si>
  <si>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</si>
  <si>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</si>
  <si>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</si>
  <si>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</si>
  <si>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</si>
  <si>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</si>
  <si>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</si>
  <si>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</si>
  <si>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</si>
  <si>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</si>
  <si>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</si>
  <si>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</si>
  <si>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</si>
  <si>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</si>
  <si>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</si>
  <si>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</si>
  <si>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</si>
  <si>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</si>
  <si>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</si>
  <si>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</si>
  <si>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</si>
  <si>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</si>
  <si>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</si>
  <si>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</si>
  <si>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</si>
  <si>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</si>
  <si>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</si>
  <si>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</si>
  <si>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</si>
  <si>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</si>
  <si>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</si>
  <si>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</si>
  <si>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</si>
  <si>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</si>
  <si>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</si>
  <si>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</si>
  <si>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</si>
  <si>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</si>
  <si>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</si>
  <si>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</si>
  <si>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</si>
  <si>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</si>
  <si>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</si>
  <si>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</si>
  <si>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</si>
  <si>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</si>
  <si>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</si>
  <si>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</si>
  <si>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</si>
  <si>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</si>
  <si>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</si>
  <si>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</si>
  <si>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</si>
  <si>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</si>
  <si>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</si>
  <si>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</si>
  <si>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</si>
  <si>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</si>
  <si>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</si>
  <si>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</si>
  <si>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</si>
  <si>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</si>
  <si>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</si>
  <si>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</si>
  <si>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</si>
  <si>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</si>
  <si>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</si>
  <si>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</si>
  <si>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</si>
  <si>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</si>
  <si>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</si>
  <si>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</si>
  <si>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</si>
  <si>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</si>
  <si>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</si>
  <si>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</si>
  <si>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</si>
  <si>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</si>
  <si>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</si>
  <si>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</si>
  <si>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</si>
  <si>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</si>
  <si>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</si>
  <si>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</si>
  <si>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</si>
  <si>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</si>
  <si>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</si>
  <si>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</si>
  <si>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</si>
  <si>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</si>
  <si>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</si>
  <si>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</si>
  <si>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</si>
  <si>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</si>
  <si>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</si>
  <si>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</si>
  <si>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</si>
  <si>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</si>
  <si>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</si>
  <si>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</si>
  <si>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</si>
  <si>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</si>
  <si>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</si>
  <si>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</si>
  <si>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</si>
  <si>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</si>
  <si>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</si>
  <si>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</si>
  <si>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</si>
  <si>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</si>
  <si>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</si>
  <si>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</si>
  <si>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</si>
  <si>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</si>
  <si>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</si>
  <si>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</si>
  <si>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</si>
  <si>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</si>
  <si>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</si>
  <si>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</si>
  <si>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</si>
  <si>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</si>
  <si>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</si>
  <si>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</si>
  <si>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</si>
  <si>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</si>
  <si>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</si>
  <si>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</si>
  <si>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</si>
  <si>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</si>
  <si>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</si>
  <si>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</si>
  <si>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</si>
  <si>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</si>
  <si>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</si>
  <si>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</si>
  <si>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</si>
  <si>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</si>
  <si>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</si>
  <si>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</si>
  <si>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</si>
  <si>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</si>
  <si>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</si>
  <si>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</si>
  <si>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</si>
  <si>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</si>
  <si>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</si>
  <si>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</si>
  <si>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</si>
  <si>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</si>
  <si>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</si>
  <si>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</si>
  <si>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</si>
  <si>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</si>
  <si>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</si>
  <si>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</si>
  <si>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</si>
  <si>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</si>
  <si>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</si>
  <si>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</si>
  <si>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</si>
  <si>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</si>
  <si>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</si>
  <si>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</si>
  <si>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</si>
  <si>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</si>
  <si>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</si>
  <si>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</si>
  <si>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</si>
  <si>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</si>
  <si>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</si>
  <si>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</si>
  <si>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</si>
  <si>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</si>
  <si>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</si>
  <si>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</si>
  <si>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</si>
  <si>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</si>
  <si>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</si>
  <si>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</si>
  <si>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</si>
  <si>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</si>
  <si>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</si>
  <si>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</si>
  <si>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</si>
  <si>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</si>
  <si>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</si>
  <si>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</si>
  <si>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</si>
  <si>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</si>
  <si>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</si>
  <si>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</si>
  <si>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</si>
  <si>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</si>
  <si>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</si>
  <si>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</si>
  <si>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</si>
  <si>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</si>
  <si>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</si>
  <si>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</si>
  <si>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</si>
  <si>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</si>
  <si>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</si>
  <si>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</si>
  <si>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</si>
  <si>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</si>
  <si>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</si>
  <si>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</si>
  <si>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</si>
  <si>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</si>
  <si>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</si>
  <si>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</si>
  <si>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</si>
  <si>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</si>
  <si>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</si>
  <si>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</si>
  <si>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</si>
  <si>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</si>
  <si>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</si>
  <si>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</si>
  <si>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</si>
  <si>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</si>
  <si>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</si>
  <si>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</si>
  <si>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</si>
  <si>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</si>
  <si>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</si>
  <si>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</si>
  <si>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</si>
  <si>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</si>
  <si>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</si>
  <si>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</si>
  <si>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</si>
  <si>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</si>
  <si>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</si>
  <si>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</si>
  <si>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</si>
  <si>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</si>
  <si>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</si>
  <si>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</si>
  <si>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</si>
  <si>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</si>
  <si>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</si>
  <si>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</si>
  <si>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</si>
  <si>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</si>
  <si>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</si>
  <si>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</si>
  <si>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</si>
  <si>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</si>
  <si>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</si>
  <si>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</si>
  <si>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</si>
  <si>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</si>
  <si>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</si>
  <si>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</si>
  <si>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</si>
  <si>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</si>
  <si>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</si>
  <si>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</si>
  <si>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</si>
  <si>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</si>
  <si>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</si>
  <si>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</si>
  <si>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</si>
  <si>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</si>
  <si>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</si>
  <si>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</si>
  <si>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</si>
  <si>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</si>
  <si>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</si>
  <si>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</si>
  <si>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</si>
  <si>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</si>
  <si>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</si>
  <si>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</si>
  <si>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</si>
  <si>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</si>
  <si>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</si>
  <si>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</si>
  <si>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</si>
  <si>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</si>
  <si>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</si>
  <si>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</si>
  <si>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</si>
  <si>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</si>
  <si>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</si>
  <si>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</si>
  <si>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</si>
  <si>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</si>
  <si>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</si>
  <si>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</si>
  <si>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</si>
  <si>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</si>
  <si>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</si>
  <si>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</si>
  <si>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</si>
  <si>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</si>
  <si>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</si>
  <si>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</si>
  <si>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</si>
  <si>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</si>
  <si>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</si>
  <si>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</si>
  <si>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</si>
  <si>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</si>
  <si>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</si>
  <si>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</si>
  <si>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</si>
  <si>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</si>
  <si>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</si>
  <si>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</si>
  <si>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</si>
  <si>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</si>
  <si>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</si>
  <si>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</si>
  <si>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</si>
  <si>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</si>
  <si>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</si>
  <si>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</si>
  <si>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</si>
  <si>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</si>
  <si>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</si>
  <si>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</si>
  <si>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</si>
  <si>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</si>
  <si>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</si>
  <si>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</si>
  <si>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</si>
  <si>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</si>
  <si>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</si>
  <si>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</si>
  <si>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</si>
  <si>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</si>
  <si>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</si>
  <si>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</si>
  <si>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</si>
  <si>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</si>
  <si>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</si>
  <si>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</si>
  <si>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</si>
  <si>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</si>
  <si>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</si>
  <si>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</si>
  <si>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</si>
  <si>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</si>
  <si>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</si>
  <si>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</si>
  <si>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</si>
  <si>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</si>
  <si>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</si>
  <si>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</si>
  <si>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</si>
  <si>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</si>
  <si>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</si>
  <si>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</si>
  <si>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</si>
  <si>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</si>
  <si>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</si>
  <si>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</si>
  <si>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</si>
  <si>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</si>
  <si>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</si>
  <si>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</si>
  <si>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</si>
  <si>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</si>
  <si>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</si>
  <si>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</si>
  <si>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</si>
  <si>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</si>
  <si>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</si>
  <si>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</si>
  <si>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</si>
  <si>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</si>
  <si>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</si>
  <si>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</si>
  <si>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</si>
  <si>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</si>
  <si>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</si>
  <si>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</si>
  <si>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</si>
  <si>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</si>
  <si>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</si>
  <si>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</si>
  <si>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</si>
  <si>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</si>
  <si>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</si>
  <si>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</si>
  <si>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</si>
  <si>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</si>
  <si>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</si>
  <si>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</si>
  <si>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</si>
  <si>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</si>
  <si>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</si>
  <si>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</si>
  <si>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</si>
  <si>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</si>
  <si>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</si>
  <si>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</si>
  <si>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</si>
  <si>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</si>
  <si>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</si>
  <si>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</si>
  <si>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</si>
  <si>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</si>
  <si>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</si>
  <si>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</si>
  <si>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</si>
  <si>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</si>
  <si>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</si>
  <si>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</si>
  <si>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</si>
  <si>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</si>
  <si>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</si>
  <si>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</si>
  <si>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</si>
  <si>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</si>
  <si>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</si>
  <si>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</si>
  <si>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</si>
  <si>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</si>
  <si>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</si>
  <si>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</si>
  <si>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</si>
  <si>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</si>
  <si>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</si>
  <si>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</si>
  <si>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</si>
  <si>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</si>
  <si>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</si>
  <si>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</si>
  <si>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</si>
  <si>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</si>
  <si>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</si>
  <si>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</si>
  <si>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</si>
  <si>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</si>
  <si>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</si>
  <si>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</si>
  <si>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</si>
  <si>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</si>
  <si>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</si>
  <si>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</si>
  <si>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</si>
  <si>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</si>
  <si>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</si>
  <si>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</si>
  <si>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</si>
  <si>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</si>
  <si>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</si>
  <si>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</si>
  <si>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</si>
  <si>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</si>
  <si>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</si>
  <si>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</si>
  <si>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</si>
  <si>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</si>
  <si>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</si>
  <si>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</si>
  <si>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</si>
  <si>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</si>
  <si>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</si>
  <si>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</si>
  <si>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</si>
  <si>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</si>
  <si>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</si>
  <si>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</si>
  <si>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</si>
  <si>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</si>
  <si>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</si>
  <si>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</si>
  <si>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</si>
  <si>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</si>
  <si>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</si>
  <si>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</si>
  <si>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</si>
  <si>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</si>
  <si>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</si>
  <si>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</si>
  <si>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</si>
  <si>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</si>
  <si>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</si>
  <si>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</si>
  <si>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</si>
  <si>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</si>
  <si>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</si>
  <si>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</si>
  <si>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</si>
  <si>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</si>
  <si>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</si>
  <si>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</si>
  <si>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</si>
  <si>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</si>
  <si>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</si>
  <si>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</si>
  <si>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</si>
  <si>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</si>
  <si>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</si>
  <si>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</si>
  <si>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</si>
  <si>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</si>
  <si>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</si>
  <si>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</si>
  <si>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</si>
  <si>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</si>
  <si>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</si>
  <si>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</si>
  <si>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</si>
  <si>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</si>
  <si>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</si>
  <si>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</si>
  <si>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</si>
  <si>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</si>
  <si>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</si>
  <si>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</si>
  <si>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</si>
  <si>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</si>
  <si>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</si>
  <si>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</si>
  <si>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</si>
  <si>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</si>
  <si>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</si>
  <si>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</si>
  <si>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</si>
  <si>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</si>
  <si>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</si>
  <si>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</si>
  <si>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</si>
  <si>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</si>
  <si>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</si>
  <si>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</si>
  <si>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</si>
  <si>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</si>
  <si>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</si>
  <si>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</si>
  <si>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</si>
  <si>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</si>
  <si>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</si>
  <si>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</si>
  <si>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</si>
  <si>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</si>
  <si>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</si>
  <si>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</si>
  <si>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</si>
  <si>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</si>
  <si>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</si>
  <si>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</si>
  <si>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</si>
  <si>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</si>
  <si>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</si>
  <si>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</si>
  <si>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</si>
  <si>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</si>
  <si>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</si>
  <si>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</si>
  <si>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</si>
  <si>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</si>
  <si>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</si>
  <si>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</si>
  <si>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</si>
  <si>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</si>
  <si>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</si>
  <si>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</si>
  <si>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</si>
  <si>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</si>
  <si>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</si>
  <si>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</si>
  <si>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</si>
  <si>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</si>
  <si>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</si>
  <si>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</si>
  <si>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</si>
  <si>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</si>
  <si>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</si>
  <si>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</si>
  <si>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</si>
  <si>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</si>
  <si>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</si>
  <si>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</si>
  <si>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</si>
  <si>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</si>
  <si>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</si>
  <si>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</si>
  <si>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</si>
  <si>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</si>
  <si>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</si>
  <si>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</si>
  <si>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</si>
  <si>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</si>
  <si>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</si>
  <si>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</si>
  <si>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</si>
  <si>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</si>
  <si>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</si>
  <si>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</si>
  <si>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</si>
  <si>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</si>
  <si>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</si>
  <si>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</si>
  <si>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</si>
  <si>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</si>
  <si>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</si>
  <si>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</si>
  <si>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</si>
  <si>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</si>
  <si>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</si>
  <si>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</si>
  <si>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</si>
  <si>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</si>
  <si>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</si>
  <si>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</si>
  <si>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</si>
  <si>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</si>
  <si>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</si>
  <si>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</si>
  <si>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</si>
  <si>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</si>
  <si>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</si>
  <si>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</si>
  <si>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</si>
  <si>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</si>
  <si>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</si>
  <si>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</si>
  <si>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</si>
  <si>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</si>
  <si>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</si>
  <si>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</si>
  <si>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</si>
  <si>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</si>
  <si>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</si>
  <si>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</si>
  <si>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</si>
  <si>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</si>
  <si>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</si>
  <si>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</si>
  <si>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</si>
  <si>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</si>
  <si>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</si>
  <si>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</si>
  <si>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</si>
  <si>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</si>
  <si>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</si>
  <si>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</si>
  <si>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</si>
  <si>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</si>
  <si>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</si>
  <si>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</si>
  <si>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</si>
  <si>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</si>
  <si>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</si>
  <si>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</si>
  <si>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</si>
  <si>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</si>
  <si>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</si>
  <si>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</si>
  <si>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</si>
  <si>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</si>
  <si>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</si>
  <si>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</si>
  <si>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</si>
  <si>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</si>
  <si>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</si>
  <si>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</si>
  <si>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</si>
  <si>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</si>
  <si>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</si>
  <si>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</si>
  <si>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</si>
  <si>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</si>
  <si>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</si>
  <si>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</si>
  <si>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</si>
  <si>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</si>
  <si>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</si>
  <si>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</si>
  <si>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</si>
  <si>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</si>
  <si>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</si>
  <si>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</si>
  <si>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</si>
  <si>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</si>
  <si>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</si>
  <si>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</si>
  <si>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</si>
  <si>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</si>
  <si>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</si>
  <si>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</si>
  <si>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</si>
  <si>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</si>
  <si>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</si>
  <si>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</si>
  <si>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</si>
  <si>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</si>
  <si>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</si>
  <si>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</si>
  <si>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</si>
  <si>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</si>
  <si>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</si>
  <si>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</si>
  <si>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</si>
  <si>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</si>
  <si>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</si>
  <si>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</si>
  <si>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</si>
  <si>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</si>
  <si>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</si>
  <si>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</si>
  <si>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</si>
  <si>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</si>
  <si>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</si>
  <si>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</si>
  <si>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</si>
  <si>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</si>
  <si>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</si>
  <si>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</si>
  <si>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</si>
  <si>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</si>
  <si>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</si>
  <si>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</si>
  <si>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</si>
  <si>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</si>
  <si>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</si>
  <si>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</si>
  <si>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</si>
  <si>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</si>
  <si>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</si>
  <si>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</si>
  <si>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</si>
  <si>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</si>
  <si>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</si>
  <si>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</si>
  <si>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</si>
  <si>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</si>
  <si>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</si>
  <si>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</si>
  <si>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</si>
  <si>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</si>
  <si>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</si>
  <si>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</si>
  <si>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</si>
  <si>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</si>
  <si>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</si>
  <si>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</si>
  <si>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</si>
  <si>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</si>
  <si>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</si>
  <si>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</si>
  <si>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</si>
  <si>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</si>
  <si>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</si>
  <si>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</si>
  <si>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</si>
  <si>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</si>
  <si>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</si>
  <si>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</si>
  <si>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</si>
  <si>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</si>
  <si>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</si>
  <si>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</si>
  <si>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</si>
  <si>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</si>
  <si>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</si>
  <si>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</si>
  <si>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</si>
  <si>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</si>
  <si>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</si>
  <si>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</si>
  <si>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</si>
  <si>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</si>
  <si>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</si>
  <si>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</si>
  <si>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</si>
  <si>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</si>
  <si>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</si>
  <si>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</si>
  <si>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</si>
  <si>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</si>
  <si>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</si>
  <si>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</si>
  <si>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</si>
  <si>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</si>
  <si>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</si>
  <si>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</si>
  <si>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</si>
  <si>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</si>
  <si>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</si>
  <si>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</si>
  <si>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</si>
  <si>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</si>
  <si>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</si>
  <si>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</si>
  <si>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</si>
  <si>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</si>
  <si>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</si>
  <si>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</si>
  <si>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</si>
  <si>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</si>
  <si>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</si>
  <si>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</si>
  <si>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</si>
  <si>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</si>
  <si>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</si>
  <si>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</si>
  <si>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</si>
  <si>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</si>
  <si>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</si>
  <si>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</si>
  <si>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</si>
  <si>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</si>
  <si>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</si>
  <si>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</si>
  <si>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</si>
  <si>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</si>
  <si>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</si>
  <si>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</si>
  <si>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</si>
  <si>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</si>
  <si>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</si>
  <si>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</si>
  <si>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</si>
  <si>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</si>
  <si>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</si>
  <si>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</si>
  <si>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</si>
  <si>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</si>
  <si>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</si>
  <si>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</si>
  <si>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</si>
  <si>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</si>
  <si>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</si>
  <si>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</si>
  <si>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</si>
  <si>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</si>
  <si>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</si>
  <si>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</si>
  <si>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</si>
  <si>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</si>
  <si>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</si>
  <si>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</si>
  <si>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</si>
  <si>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</si>
  <si>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</si>
  <si>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</si>
  <si>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</si>
  <si>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</si>
  <si>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</si>
  <si>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</si>
  <si>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</si>
  <si>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</si>
  <si>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</si>
  <si>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</si>
  <si>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</si>
  <si>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</si>
  <si>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</si>
  <si>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</si>
  <si>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</si>
  <si>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</si>
  <si>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</si>
  <si>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</si>
  <si>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</si>
  <si>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</si>
  <si>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</si>
  <si>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</si>
  <si>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</si>
  <si>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</si>
  <si>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</si>
  <si>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</si>
  <si>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</si>
  <si>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</si>
  <si>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</si>
  <si>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</si>
  <si>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</si>
  <si>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</si>
  <si>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</si>
  <si>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</si>
  <si>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</si>
  <si>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</si>
  <si>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</si>
  <si>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</si>
  <si>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</si>
  <si>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</si>
  <si>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</si>
  <si>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</si>
  <si>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</si>
  <si>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</si>
  <si>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</si>
  <si>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</si>
  <si>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</si>
  <si>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</si>
  <si>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</si>
  <si>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</si>
  <si>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</si>
  <si>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</si>
  <si>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</si>
  <si>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</si>
  <si>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</si>
  <si>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</si>
  <si>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</si>
  <si>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</si>
  <si>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</si>
  <si>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</si>
  <si>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</si>
  <si>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</si>
  <si>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</si>
  <si>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</si>
  <si>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</si>
  <si>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</si>
  <si>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</si>
  <si>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</si>
  <si>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</si>
  <si>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</si>
  <si>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</si>
  <si>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</si>
  <si>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</si>
  <si>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</si>
  <si>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</si>
  <si>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</si>
  <si>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</si>
  <si>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</si>
  <si>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</si>
  <si>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</si>
  <si>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</si>
  <si>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</si>
  <si>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</si>
  <si>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</si>
  <si>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</si>
  <si>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</si>
  <si>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</si>
  <si>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</si>
  <si>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</si>
  <si>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</si>
  <si>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</si>
  <si>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</si>
  <si>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</si>
  <si>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</si>
  <si>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</si>
  <si>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</si>
  <si>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</si>
  <si>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</si>
  <si>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</si>
  <si>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</si>
  <si>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</si>
  <si>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</si>
  <si>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</si>
  <si>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</si>
  <si>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</si>
  <si>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</si>
  <si>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</si>
  <si>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</si>
  <si>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</si>
  <si>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</si>
  <si>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</si>
  <si>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</si>
  <si>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</si>
  <si>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</si>
  <si>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</si>
  <si>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</si>
  <si>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</si>
  <si>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</si>
  <si>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</si>
  <si>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</si>
  <si>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</si>
  <si>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</si>
  <si>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</si>
  <si>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</si>
  <si>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</si>
  <si>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</si>
  <si>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</si>
  <si>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</si>
  <si>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</si>
  <si>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</si>
  <si>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</si>
  <si>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</si>
  <si>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</si>
  <si>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</si>
  <si>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</si>
  <si>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</si>
  <si>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</si>
  <si>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</si>
  <si>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</si>
  <si>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</si>
  <si>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</si>
  <si>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</si>
  <si>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</si>
  <si>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</si>
  <si>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</si>
  <si>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</si>
  <si>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</si>
  <si>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</si>
  <si>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</si>
  <si>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</si>
  <si>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</si>
  <si>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</si>
  <si>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</si>
  <si>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</si>
  <si>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</si>
  <si>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</si>
  <si>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</si>
  <si>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</si>
  <si>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</si>
  <si>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</si>
  <si>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</si>
  <si>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</si>
  <si>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</si>
  <si>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</si>
  <si>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</si>
  <si>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</si>
  <si>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</si>
  <si>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</si>
  <si>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</si>
  <si>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</si>
  <si>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</si>
  <si>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</si>
  <si>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</si>
  <si>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</si>
  <si>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</si>
  <si>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</si>
  <si>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</si>
  <si>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</si>
  <si>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</si>
  <si>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</si>
  <si>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</si>
  <si>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</si>
  <si>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</si>
  <si>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</si>
  <si>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</si>
  <si>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</si>
  <si>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</si>
  <si>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</si>
  <si>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</si>
  <si>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</si>
  <si>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</si>
  <si>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</si>
  <si>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</si>
  <si>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</si>
  <si>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</si>
  <si>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</si>
  <si>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</si>
  <si>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</si>
  <si>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</si>
  <si>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</si>
  <si>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</si>
  <si>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</si>
  <si>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</si>
  <si>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</si>
  <si>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</si>
  <si>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</si>
  <si>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</si>
  <si>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</si>
  <si>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</si>
  <si>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</si>
  <si>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</si>
  <si>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</si>
  <si>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</si>
  <si>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</si>
  <si>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</si>
  <si>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</si>
  <si>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</si>
  <si>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</si>
  <si>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</si>
  <si>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</si>
  <si>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</si>
  <si>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</si>
  <si>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</si>
  <si>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</si>
  <si>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</si>
  <si>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</si>
  <si>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</si>
  <si>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</si>
  <si>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</si>
  <si>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</si>
  <si>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</si>
  <si>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</si>
  <si>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</si>
  <si>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</si>
  <si>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</si>
  <si>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</si>
  <si>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</si>
  <si>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</si>
  <si>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</si>
  <si>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</si>
  <si>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</si>
  <si>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</si>
  <si>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</si>
  <si>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</si>
  <si>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</si>
  <si>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</si>
  <si>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</si>
  <si>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</si>
  <si>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</si>
  <si>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</si>
  <si>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</si>
  <si>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</si>
  <si>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</si>
  <si>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</si>
  <si>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</si>
  <si>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</si>
  <si>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</si>
  <si>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</si>
  <si>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</si>
  <si>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</si>
  <si>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</si>
  <si>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</si>
  <si>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</si>
  <si>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</si>
  <si>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</si>
  <si>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</si>
  <si>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</si>
  <si>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</si>
  <si>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</si>
  <si>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</si>
  <si>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</si>
  <si>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</si>
  <si>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</si>
  <si>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</si>
  <si>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</si>
  <si>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</si>
  <si>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</si>
  <si>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</si>
  <si>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</si>
  <si>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</si>
  <si>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</si>
  <si>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</si>
  <si>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</si>
  <si>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</si>
  <si>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</si>
  <si>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</si>
  <si>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</si>
  <si>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</si>
  <si>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</si>
  <si>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</si>
  <si>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</si>
  <si>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</si>
  <si>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</si>
  <si>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</si>
  <si>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</si>
  <si>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</si>
  <si>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</si>
  <si>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</si>
  <si>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</si>
  <si>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</si>
  <si>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</si>
  <si>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</si>
  <si>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</si>
  <si>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</si>
  <si>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</si>
  <si>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</si>
  <si>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</si>
  <si>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</si>
  <si>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</si>
  <si>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</si>
  <si>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</si>
  <si>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</si>
  <si>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</si>
  <si>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</si>
  <si>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</si>
  <si>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</si>
  <si>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</si>
  <si>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</si>
  <si>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</si>
  <si>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</si>
  <si>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</si>
  <si>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</si>
  <si>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</si>
  <si>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</si>
  <si>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</si>
  <si>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</si>
  <si>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</si>
  <si>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</si>
  <si>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</si>
  <si>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</si>
  <si>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</si>
  <si>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</si>
  <si>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</si>
  <si>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</si>
  <si>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</si>
  <si>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</si>
  <si>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</si>
  <si>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</si>
  <si>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</si>
  <si>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</si>
  <si>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</si>
  <si>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</si>
  <si>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</si>
  <si>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</si>
  <si>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</si>
  <si>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</si>
  <si>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</si>
  <si>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</si>
  <si>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</si>
  <si>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</si>
  <si>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</si>
  <si>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</si>
  <si>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</si>
  <si>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</si>
  <si>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</si>
  <si>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</si>
  <si>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</si>
  <si>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</si>
  <si>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</si>
  <si>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</si>
  <si>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</si>
  <si>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</si>
  <si>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</si>
  <si>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</si>
  <si>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</si>
  <si>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</si>
  <si>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</si>
  <si>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</si>
  <si>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</si>
  <si>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</si>
  <si>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</si>
  <si>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</si>
  <si>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</si>
  <si>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</si>
  <si>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</si>
  <si>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</si>
  <si>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</si>
  <si>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</si>
  <si>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</si>
  <si>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</si>
  <si>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</si>
  <si>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</si>
  <si>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</si>
  <si>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</si>
  <si>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</si>
  <si>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</si>
  <si>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</si>
  <si>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</si>
  <si>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</si>
  <si>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</si>
  <si>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</si>
  <si>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</si>
  <si>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</si>
  <si>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</si>
  <si>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</si>
  <si>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</si>
  <si>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</si>
  <si>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</si>
  <si>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</si>
  <si>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</si>
  <si>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</si>
  <si>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</si>
  <si>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</si>
  <si>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</si>
  <si>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</si>
  <si>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</si>
  <si>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</si>
  <si>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</si>
  <si>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</si>
  <si>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</si>
  <si>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</si>
  <si>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</si>
  <si>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</si>
  <si>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</si>
  <si>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</si>
  <si>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</si>
  <si>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</si>
  <si>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</si>
  <si>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</si>
  <si>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</si>
  <si>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</si>
  <si>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</si>
  <si>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</si>
  <si>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</si>
  <si>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</si>
  <si>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</si>
  <si>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</si>
  <si>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</si>
  <si>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</si>
  <si>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</si>
  <si>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</si>
  <si>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</si>
  <si>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</si>
  <si>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</si>
  <si>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</si>
  <si>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</si>
  <si>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</si>
  <si>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</si>
  <si>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</si>
  <si>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</si>
  <si>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</si>
  <si>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</si>
  <si>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</si>
  <si>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</si>
  <si>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</si>
  <si>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</si>
  <si>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</si>
  <si>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</si>
  <si>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</si>
  <si>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</si>
  <si>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</si>
  <si>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</si>
  <si>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</si>
  <si>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</si>
  <si>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</si>
  <si>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</si>
  <si>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</si>
  <si>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</si>
  <si>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</si>
  <si>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</si>
  <si>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</si>
  <si>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</si>
  <si>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</si>
  <si>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</si>
  <si>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</si>
  <si>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</si>
  <si>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</si>
  <si>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</si>
  <si>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</si>
  <si>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</si>
  <si>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</si>
  <si>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</si>
  <si>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</si>
  <si>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</si>
  <si>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</si>
  <si>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</si>
  <si>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</si>
  <si>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</si>
  <si>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</si>
  <si>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</si>
  <si>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</si>
  <si>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</si>
  <si>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</si>
  <si>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</si>
  <si>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</si>
  <si>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</si>
  <si>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</si>
  <si>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</si>
  <si>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</si>
  <si>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</si>
  <si>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</si>
  <si>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</si>
  <si>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</si>
  <si>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</si>
  <si>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</si>
  <si>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</si>
  <si>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</si>
  <si>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</si>
  <si>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</si>
  <si>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</si>
  <si>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</si>
  <si>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</si>
  <si>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</si>
  <si>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</si>
  <si>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</si>
  <si>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</si>
  <si>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</si>
  <si>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</si>
  <si>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</si>
  <si>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</si>
  <si>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</si>
  <si>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</si>
  <si>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</si>
  <si>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</si>
  <si>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</si>
  <si>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</si>
  <si>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</si>
  <si>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</si>
  <si>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</si>
  <si>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</si>
  <si>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</si>
  <si>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</si>
  <si>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</si>
  <si>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</si>
  <si>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</si>
  <si>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</si>
  <si>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</si>
  <si>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</si>
  <si>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</si>
  <si>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</si>
  <si>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</si>
  <si>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</si>
  <si>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</si>
  <si>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</si>
  <si>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</si>
  <si>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</si>
  <si>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</si>
  <si>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</si>
  <si>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</si>
  <si>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</si>
  <si>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</si>
  <si>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</si>
  <si>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</si>
  <si>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</si>
  <si>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</si>
  <si>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</si>
  <si>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</si>
  <si>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</si>
  <si>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</si>
  <si>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</si>
  <si>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</si>
  <si>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</si>
  <si>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</si>
  <si>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</si>
  <si>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</si>
  <si>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</si>
  <si>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</si>
  <si>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</si>
  <si>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</si>
  <si>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</si>
  <si>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</si>
  <si>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</si>
  <si>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</si>
  <si>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</si>
  <si>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</si>
  <si>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</si>
  <si>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</si>
  <si>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</si>
  <si>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</si>
  <si>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</si>
  <si>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</si>
  <si>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</si>
  <si>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</si>
  <si>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</si>
  <si>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</si>
  <si>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</si>
  <si>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</si>
  <si>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</si>
  <si>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</si>
  <si>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</si>
  <si>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</si>
  <si>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</si>
  <si>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</si>
  <si>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</si>
  <si>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</si>
  <si>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</si>
  <si>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</si>
  <si>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</si>
  <si>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</si>
  <si>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</si>
  <si>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</si>
  <si>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</si>
  <si>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</si>
  <si>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</si>
  <si>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</si>
  <si>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</si>
  <si>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</si>
  <si>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</si>
  <si>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</si>
  <si>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</si>
  <si>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</si>
  <si>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</si>
  <si>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</si>
  <si>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</si>
  <si>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</si>
  <si>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</si>
  <si>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</si>
  <si>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</si>
  <si>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</si>
  <si>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</si>
  <si>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</si>
  <si>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</si>
  <si>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</si>
  <si>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</si>
  <si>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</si>
  <si>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</si>
  <si>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</si>
  <si>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</si>
  <si>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</si>
  <si>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</si>
  <si>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</si>
  <si>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</si>
  <si>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</si>
  <si>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</si>
  <si>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</si>
  <si>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</si>
  <si>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</si>
  <si>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</si>
  <si>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</si>
  <si>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</si>
  <si>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</si>
  <si>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</si>
  <si>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</si>
  <si>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</si>
  <si>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</si>
  <si>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</si>
  <si>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</si>
  <si>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</si>
  <si>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</si>
  <si>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</si>
  <si>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</si>
  <si>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</si>
  <si>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</si>
  <si>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</si>
  <si>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</si>
  <si>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</si>
  <si>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</si>
  <si>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</si>
  <si>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</si>
  <si>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</si>
  <si>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</si>
  <si>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</si>
  <si>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</si>
  <si>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</si>
  <si>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</si>
  <si>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</si>
  <si>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</si>
  <si>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</si>
  <si>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</si>
  <si>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</si>
  <si>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</si>
  <si>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</si>
  <si>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</si>
  <si>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</si>
  <si>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</si>
  <si>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</si>
  <si>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</si>
  <si>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</si>
  <si>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</si>
  <si>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</si>
  <si>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</si>
  <si>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</si>
  <si>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</si>
  <si>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</si>
  <si>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</si>
  <si>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</si>
  <si>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</si>
  <si>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</si>
  <si>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</si>
  <si>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</si>
  <si>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</si>
  <si>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</si>
  <si>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</si>
  <si>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</si>
  <si>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</si>
  <si>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</si>
  <si>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</si>
  <si>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</si>
  <si>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</si>
  <si>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</si>
  <si>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</si>
  <si>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</si>
  <si>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</si>
  <si>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</si>
  <si>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</si>
  <si>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</si>
  <si>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</si>
  <si>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</si>
  <si>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</si>
  <si>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</si>
  <si>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</si>
  <si>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</si>
  <si>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</si>
  <si>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</si>
  <si>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</si>
  <si>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</si>
  <si>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</si>
  <si>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</si>
  <si>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</si>
  <si>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</si>
  <si>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</si>
  <si>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</si>
  <si>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</si>
  <si>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</si>
  <si>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</si>
  <si>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</si>
  <si>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</si>
  <si>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</si>
  <si>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</si>
  <si>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</si>
  <si>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</si>
  <si>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</si>
  <si>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</si>
  <si>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</si>
  <si>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</si>
  <si>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</si>
  <si>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</si>
  <si>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</si>
  <si>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</si>
  <si>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</si>
  <si>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</si>
  <si>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</si>
  <si>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</si>
  <si>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</si>
  <si>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</si>
  <si>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</si>
  <si>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</si>
  <si>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</si>
  <si>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</si>
  <si>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</si>
  <si>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</si>
  <si>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</si>
  <si>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</si>
  <si>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</si>
  <si>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</si>
  <si>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</si>
  <si>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</si>
  <si>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</si>
  <si>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</si>
  <si>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</si>
  <si>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</si>
  <si>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</si>
  <si>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</si>
  <si>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</si>
  <si>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</si>
  <si>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</si>
  <si>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</si>
  <si>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</si>
  <si>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</si>
  <si>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</si>
  <si>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</si>
  <si>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</si>
  <si>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</si>
  <si>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</si>
  <si>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</si>
  <si>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</si>
  <si>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</si>
  <si>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</si>
  <si>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</si>
  <si>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</si>
  <si>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</si>
  <si>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</si>
  <si>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</si>
  <si>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</si>
  <si>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</si>
  <si>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</si>
  <si>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</si>
  <si>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</si>
  <si>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</si>
  <si>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</si>
  <si>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</si>
  <si>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</si>
  <si>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</si>
  <si>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</si>
  <si>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</si>
  <si>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</si>
  <si>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</si>
  <si>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</si>
  <si>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</si>
  <si>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</si>
  <si>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</si>
  <si>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</si>
  <si>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</si>
  <si>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</si>
  <si>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</si>
  <si>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</si>
  <si>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</si>
  <si>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</si>
  <si>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</si>
  <si>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</si>
  <si>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</si>
  <si>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</si>
  <si>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</si>
  <si>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</si>
  <si>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</si>
  <si>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</si>
  <si>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</si>
  <si>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</si>
  <si>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</si>
  <si>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</si>
  <si>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</si>
  <si>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</si>
  <si>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</si>
  <si>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</si>
  <si>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</si>
  <si>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</si>
  <si>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</si>
  <si>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</si>
  <si>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</si>
  <si>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</si>
  <si>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</si>
  <si>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</si>
  <si>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</si>
  <si>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</si>
  <si>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</si>
  <si>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</si>
  <si>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</si>
  <si>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</si>
  <si>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</si>
  <si>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</si>
  <si>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</si>
  <si>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</si>
  <si>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</si>
  <si>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</si>
  <si>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</si>
  <si>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</si>
  <si>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</si>
  <si>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</si>
  <si>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</si>
  <si>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</si>
  <si>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</si>
  <si>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</si>
  <si>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</si>
  <si>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</si>
  <si>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</si>
  <si>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</si>
  <si>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</si>
  <si>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</si>
  <si>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</si>
  <si>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</si>
  <si>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</si>
  <si>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</si>
  <si>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</si>
  <si>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</si>
  <si>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</si>
  <si>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</si>
  <si>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</si>
  <si>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</si>
  <si>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</si>
  <si>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</si>
  <si>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</si>
  <si>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</si>
  <si>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</si>
  <si>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</si>
  <si>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</si>
  <si>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</si>
  <si>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</si>
  <si>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</si>
  <si>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</si>
  <si>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</si>
  <si>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</si>
  <si>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</si>
  <si>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</si>
  <si>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</si>
  <si>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</si>
  <si>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</si>
  <si>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</si>
  <si>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</si>
  <si>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</si>
  <si>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</si>
  <si>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</si>
  <si>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</si>
  <si>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</si>
  <si>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</si>
  <si>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</si>
  <si>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</si>
  <si>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</si>
  <si>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</si>
  <si>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</si>
  <si>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</si>
  <si>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</si>
  <si>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</si>
  <si>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</si>
  <si>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</si>
  <si>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</si>
  <si>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</si>
  <si>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</si>
  <si>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</si>
  <si>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</si>
  <si>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</si>
  <si>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</si>
  <si>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</si>
  <si>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</si>
  <si>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</si>
  <si>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</si>
  <si>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</si>
  <si>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</si>
  <si>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</si>
  <si>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</si>
  <si>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</si>
  <si>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</si>
  <si>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</si>
  <si>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</si>
  <si>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</si>
  <si>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</si>
  <si>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</si>
  <si>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</si>
  <si>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</si>
  <si>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</si>
  <si>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</si>
  <si>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</si>
  <si>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</si>
  <si>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</si>
  <si>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</si>
  <si>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</si>
  <si>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</si>
  <si>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</si>
  <si>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</si>
  <si>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</si>
  <si>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</si>
  <si>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</si>
  <si>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</si>
  <si>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</si>
  <si>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</si>
  <si>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</si>
  <si>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</si>
  <si>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</si>
  <si>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</si>
  <si>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</si>
  <si>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</si>
  <si>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</si>
  <si>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</si>
  <si>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</si>
  <si>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</si>
  <si>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</si>
  <si>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</si>
  <si>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</si>
  <si>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</si>
  <si>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</si>
  <si>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</si>
  <si>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</si>
  <si>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</si>
  <si>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</si>
  <si>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</si>
  <si>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</si>
  <si>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</si>
  <si>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</si>
  <si>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</si>
  <si>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</si>
  <si>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</si>
  <si>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</si>
  <si>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</si>
  <si>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</si>
  <si>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</si>
  <si>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</si>
  <si>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</si>
  <si>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</si>
  <si>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</si>
  <si>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</si>
  <si>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</si>
  <si>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</si>
  <si>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</si>
  <si>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</si>
  <si>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</si>
  <si>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</si>
  <si>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</si>
  <si>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</si>
  <si>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</si>
  <si>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</si>
  <si>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</si>
  <si>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</si>
  <si>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</si>
  <si>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</si>
  <si>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</si>
  <si>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</si>
  <si>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</si>
  <si>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</si>
  <si>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</si>
  <si>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</si>
  <si>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</si>
  <si>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</si>
  <si>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</si>
  <si>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</si>
  <si>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</si>
  <si>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</si>
  <si>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</si>
  <si>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</si>
  <si>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</si>
  <si>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</si>
  <si>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</si>
  <si>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</si>
  <si>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</si>
  <si>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</si>
  <si>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</si>
  <si>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</si>
  <si>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</si>
  <si>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</si>
  <si>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</si>
  <si>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</si>
  <si>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</si>
  <si>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</si>
  <si>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</si>
  <si>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</si>
  <si>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</si>
  <si>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</si>
  <si>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</si>
  <si>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</si>
  <si>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</si>
  <si>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</si>
  <si>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</si>
  <si>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</si>
  <si>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</si>
  <si>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</si>
  <si>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</si>
  <si>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</si>
  <si>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</si>
  <si>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</si>
  <si>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</si>
  <si>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</si>
  <si>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</si>
  <si>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</si>
  <si>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</si>
  <si>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</si>
  <si>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</si>
  <si>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</si>
  <si>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</si>
  <si>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</si>
  <si>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</si>
  <si>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</si>
  <si>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</si>
  <si>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</si>
  <si>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</si>
  <si>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</si>
  <si>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</si>
  <si>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</si>
  <si>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</si>
  <si>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</si>
  <si>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</si>
  <si>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</si>
  <si>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</si>
  <si>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</si>
  <si>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</si>
  <si>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</si>
  <si>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</si>
  <si>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</si>
  <si>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</si>
  <si>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</si>
  <si>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</si>
  <si>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</si>
  <si>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</si>
  <si>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</si>
  <si>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</si>
  <si>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</si>
  <si>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</si>
  <si>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</si>
  <si>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</si>
  <si>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</si>
  <si>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</si>
  <si>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</si>
  <si>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</si>
  <si>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</si>
  <si>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</si>
  <si>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</si>
  <si>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</si>
  <si>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</si>
  <si>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</si>
  <si>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</si>
  <si>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</si>
  <si>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</si>
  <si>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</si>
  <si>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</si>
  <si>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</si>
  <si>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</si>
  <si>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</si>
  <si>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</si>
  <si>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</si>
  <si>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</si>
  <si>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</si>
  <si>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</si>
  <si>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</si>
  <si>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</si>
  <si>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</si>
  <si>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</si>
  <si>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</si>
  <si>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</si>
  <si>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</si>
  <si>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</si>
  <si>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</si>
  <si>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</si>
  <si>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</si>
  <si>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</si>
  <si>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</si>
  <si>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</si>
  <si>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</si>
  <si>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</si>
  <si>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</si>
  <si>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</si>
  <si>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</si>
  <si>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</si>
  <si>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</si>
  <si>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</si>
  <si>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</si>
  <si>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</si>
  <si>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</si>
  <si>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</si>
  <si>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</si>
  <si>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</si>
  <si>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</si>
  <si>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</si>
  <si>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</si>
  <si>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</si>
  <si>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</si>
  <si>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</si>
  <si>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</si>
  <si>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</si>
  <si>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</si>
  <si>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</si>
  <si>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</si>
  <si>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</si>
  <si>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</si>
  <si>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</si>
  <si>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</si>
  <si>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</si>
  <si>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</si>
  <si>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</si>
  <si>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</si>
  <si>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</si>
  <si>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</si>
  <si>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</si>
  <si>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</si>
  <si>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</si>
  <si>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</si>
  <si>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</si>
  <si>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</si>
  <si>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</si>
  <si>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</si>
  <si>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</si>
  <si>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</si>
  <si>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</si>
  <si>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</si>
  <si>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</si>
  <si>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</si>
  <si>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</si>
  <si>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</si>
  <si>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</si>
  <si>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</si>
  <si>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</si>
  <si>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</si>
  <si>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</si>
  <si>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</si>
  <si>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</si>
  <si>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</si>
  <si>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</si>
  <si>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</si>
  <si>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</si>
  <si>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</si>
  <si>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</si>
  <si>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</si>
  <si>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</si>
  <si>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</si>
  <si>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</si>
  <si>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</si>
  <si>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</si>
  <si>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</si>
  <si>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</si>
  <si>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</si>
  <si>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</si>
  <si>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</si>
  <si>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</si>
  <si>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</si>
  <si>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</si>
  <si>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</si>
  <si>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</si>
  <si>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</si>
  <si>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</si>
  <si>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</si>
  <si>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</si>
  <si>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</si>
  <si>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</si>
  <si>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</si>
  <si>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</si>
  <si>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</si>
  <si>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</si>
  <si>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</si>
  <si>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</si>
  <si>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</si>
  <si>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</si>
  <si>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</si>
  <si>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</si>
  <si>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</si>
  <si>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</si>
  <si>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</si>
  <si>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</si>
  <si>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</si>
  <si>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</si>
  <si>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</si>
  <si>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</si>
  <si>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</si>
  <si>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</si>
  <si>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</si>
  <si>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</si>
  <si>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</si>
  <si>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</si>
  <si>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</si>
  <si>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</si>
  <si>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</si>
  <si>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</si>
  <si>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</si>
  <si>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</si>
  <si>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</si>
  <si>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</si>
  <si>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</si>
  <si>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</si>
  <si>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</si>
  <si>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</si>
  <si>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</si>
  <si>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</si>
  <si>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</si>
  <si>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</si>
  <si>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</si>
  <si>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</si>
  <si>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</si>
  <si>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</si>
  <si>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</si>
  <si>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</si>
  <si>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</si>
  <si>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</si>
  <si>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</si>
  <si>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</si>
  <si>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</si>
  <si>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</si>
  <si>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</si>
  <si>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</si>
  <si>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</si>
  <si>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</si>
  <si>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</si>
  <si>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</si>
  <si>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</si>
  <si>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</si>
  <si>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</si>
  <si>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</si>
  <si>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</si>
  <si>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</si>
  <si>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</si>
  <si>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</si>
  <si>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</si>
  <si>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</si>
  <si>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</si>
  <si>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</si>
  <si>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</si>
  <si>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</si>
  <si>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</si>
  <si>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</si>
  <si>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</si>
  <si>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</si>
  <si>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</si>
  <si>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</si>
  <si>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</si>
  <si>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</si>
  <si>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</si>
  <si>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</si>
  <si>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</si>
  <si>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</si>
  <si>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</si>
  <si>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</si>
  <si>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</si>
  <si>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</si>
  <si>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</si>
  <si>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</si>
  <si>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</si>
  <si>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</si>
  <si>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</si>
  <si>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</si>
  <si>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</si>
  <si>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</si>
  <si>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</si>
  <si>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</si>
  <si>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</si>
  <si>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</si>
  <si>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</si>
  <si>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</si>
  <si>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</si>
  <si>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</si>
  <si>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</si>
  <si>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</si>
  <si>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</si>
  <si>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</si>
  <si>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</si>
  <si>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</si>
  <si>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</si>
  <si>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</si>
  <si>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</si>
  <si>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</si>
  <si>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</si>
  <si>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</si>
  <si>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</si>
  <si>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</si>
  <si>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</si>
  <si>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</si>
  <si>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</si>
  <si>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</si>
  <si>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</si>
  <si>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</si>
  <si>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</si>
  <si>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</si>
  <si>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</si>
  <si>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</si>
  <si>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</si>
  <si>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</si>
  <si>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</si>
  <si>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</si>
  <si>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</si>
  <si>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</si>
  <si>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</si>
  <si>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</si>
  <si>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</si>
  <si>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</si>
  <si>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</si>
  <si>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</si>
  <si>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</si>
  <si>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</si>
  <si>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</si>
  <si>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</si>
  <si>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</si>
  <si>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</si>
  <si>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</si>
  <si>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</si>
  <si>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</si>
  <si>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</si>
  <si>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</si>
  <si>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</si>
  <si>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</si>
  <si>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</si>
  <si>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</si>
  <si>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</si>
  <si>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</si>
  <si>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</si>
  <si>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</si>
  <si>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</si>
  <si>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</si>
  <si>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</si>
  <si>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</si>
  <si>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</si>
  <si>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</si>
  <si>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</si>
  <si>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</si>
  <si>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</si>
  <si>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</si>
  <si>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</si>
  <si>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</si>
  <si>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</si>
  <si>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</si>
  <si>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</si>
  <si>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</si>
  <si>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</si>
  <si>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</si>
  <si>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</si>
  <si>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</si>
  <si>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</si>
  <si>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</si>
  <si>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</si>
  <si>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</si>
  <si>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</si>
  <si>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</si>
  <si>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</si>
  <si>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</si>
  <si>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</si>
  <si>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</si>
  <si>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</si>
  <si>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</si>
  <si>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</si>
  <si>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</si>
  <si>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</si>
  <si>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</si>
  <si>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</si>
  <si>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</si>
  <si>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</si>
  <si>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</si>
  <si>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</si>
  <si>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</si>
  <si>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</si>
  <si>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</si>
  <si>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</si>
  <si>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</si>
  <si>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</si>
  <si>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</si>
  <si>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</si>
  <si>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</si>
  <si>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</si>
  <si>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</si>
  <si>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</si>
  <si>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</si>
  <si>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</si>
  <si>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</si>
  <si>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</si>
  <si>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</si>
  <si>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</si>
  <si>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</si>
  <si>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</si>
  <si>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</si>
  <si>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</si>
  <si>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</si>
  <si>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</si>
  <si>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</si>
  <si>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</si>
  <si>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</si>
  <si>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</si>
  <si>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</si>
  <si>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</si>
  <si>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</si>
  <si>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</si>
  <si>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</si>
  <si>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</si>
  <si>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</si>
  <si>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</si>
  <si>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</si>
  <si>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</si>
  <si>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</si>
  <si>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</si>
  <si>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</si>
  <si>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</si>
  <si>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</si>
  <si>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</si>
  <si>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</si>
  <si>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</si>
  <si>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</si>
  <si>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</si>
  <si>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</si>
  <si>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</si>
  <si>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</si>
  <si>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</si>
  <si>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</si>
  <si>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</si>
  <si>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</si>
  <si>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</si>
  <si>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</si>
  <si>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</si>
  <si>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</si>
  <si>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</si>
  <si>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</si>
  <si>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</si>
  <si>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</si>
  <si>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</si>
  <si>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</si>
  <si>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</si>
  <si>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</si>
  <si>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</si>
  <si>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</si>
  <si>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</si>
  <si>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</si>
  <si>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</si>
  <si>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</si>
  <si>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</si>
  <si>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</si>
  <si>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</si>
  <si>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</si>
  <si>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</si>
  <si>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</si>
  <si>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</si>
  <si>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</si>
  <si>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</si>
  <si>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</si>
  <si>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</si>
  <si>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</si>
  <si>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</si>
  <si>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</si>
  <si>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</si>
  <si>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</si>
  <si>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</si>
  <si>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</si>
  <si>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</si>
  <si>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</si>
  <si>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</si>
  <si>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</si>
  <si>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</si>
  <si>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</si>
  <si>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</si>
  <si>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</si>
  <si>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</si>
  <si>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</si>
  <si>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</si>
  <si>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</si>
  <si>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</si>
  <si>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</si>
  <si>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</si>
  <si>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</si>
  <si>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</si>
  <si>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</si>
  <si>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</si>
  <si>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</si>
  <si>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</si>
  <si>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</si>
  <si>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</si>
  <si>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</si>
  <si>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</si>
  <si>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</si>
  <si>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</si>
  <si>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</si>
  <si>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</si>
  <si>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</si>
  <si>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</si>
  <si>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</si>
  <si>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</si>
  <si>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</si>
  <si>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</si>
  <si>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</si>
  <si>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</si>
  <si>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</si>
  <si>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</si>
  <si>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</si>
  <si>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</si>
  <si>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</si>
  <si>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</si>
  <si>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</si>
  <si>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</si>
  <si>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</si>
  <si>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</si>
  <si>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</si>
  <si>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</si>
  <si>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</si>
  <si>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</si>
  <si>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</si>
  <si>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</si>
  <si>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</si>
  <si>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</si>
  <si>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</si>
  <si>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</si>
  <si>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</si>
  <si>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</si>
  <si>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</si>
  <si>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</si>
  <si>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</si>
  <si>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</si>
  <si>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</si>
  <si>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</si>
  <si>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</si>
  <si>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</si>
  <si>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</si>
  <si>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</si>
  <si>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</si>
  <si>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</si>
  <si>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</si>
  <si>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</si>
  <si>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</si>
  <si>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</si>
  <si>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</si>
  <si>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</si>
  <si>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</si>
  <si>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</si>
  <si>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</si>
  <si>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</si>
  <si>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</si>
  <si>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</si>
  <si>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</si>
  <si>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</si>
  <si>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</si>
  <si>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</si>
  <si>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</si>
  <si>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</si>
  <si>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</si>
  <si>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</si>
  <si>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</si>
  <si>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</si>
  <si>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</si>
  <si>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</si>
  <si>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</si>
  <si>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</si>
  <si>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</si>
  <si>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</si>
  <si>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</si>
  <si>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</si>
  <si>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</si>
  <si>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</si>
  <si>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</si>
  <si>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</si>
  <si>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</si>
  <si>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</si>
  <si>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</si>
  <si>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</si>
  <si>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</si>
  <si>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</si>
  <si>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</si>
  <si>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</si>
  <si>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</si>
  <si>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</si>
  <si>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</si>
  <si>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</si>
  <si>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</si>
  <si>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</si>
  <si>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</si>
  <si>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</si>
  <si>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</si>
  <si>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</si>
  <si>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</si>
  <si>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</si>
  <si>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</si>
  <si>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</si>
  <si>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</si>
  <si>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</si>
  <si>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</si>
  <si>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</si>
  <si>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</si>
  <si>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</si>
  <si>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</si>
  <si>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</si>
  <si>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</si>
  <si>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</si>
  <si>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</si>
  <si>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</si>
  <si>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</si>
  <si>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</si>
  <si>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</si>
  <si>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</si>
  <si>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</si>
  <si>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</si>
  <si>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</si>
  <si>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</si>
  <si>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</si>
  <si>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</si>
  <si>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</si>
  <si>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</si>
  <si>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</si>
  <si>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</si>
  <si>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</si>
  <si>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</si>
  <si>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</si>
  <si>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</si>
  <si>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</si>
  <si>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</si>
  <si>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</si>
  <si>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</si>
  <si>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</si>
  <si>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</si>
  <si>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</si>
  <si>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</si>
  <si>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</si>
  <si>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</si>
  <si>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</si>
  <si>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</si>
  <si>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</si>
  <si>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</si>
  <si>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</si>
  <si>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</si>
  <si>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</si>
  <si>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</si>
  <si>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</si>
  <si>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</si>
  <si>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</si>
  <si>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</si>
  <si>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</si>
  <si>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</si>
  <si>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</si>
  <si>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</si>
  <si>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</si>
  <si>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</si>
  <si>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</si>
  <si>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</si>
  <si>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</si>
  <si>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</si>
  <si>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</si>
  <si>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</si>
  <si>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</si>
  <si>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</si>
  <si>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</si>
  <si>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</si>
  <si>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</si>
  <si>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</si>
  <si>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</si>
  <si>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</si>
  <si>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</si>
  <si>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</si>
  <si>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</si>
  <si>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</si>
  <si>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</si>
  <si>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</si>
  <si>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</si>
  <si>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</si>
  <si>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</si>
  <si>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</si>
  <si>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</si>
  <si>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</si>
  <si>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</si>
  <si>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</si>
  <si>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</si>
  <si>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</si>
  <si>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</si>
  <si>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</si>
  <si>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</si>
  <si>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</si>
  <si>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</si>
  <si>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</si>
  <si>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</si>
  <si>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</si>
  <si>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</si>
  <si>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</si>
  <si>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</si>
  <si>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</si>
  <si>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</si>
  <si>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</si>
  <si>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</si>
  <si>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</si>
  <si>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</si>
  <si>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</si>
  <si>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</si>
  <si>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</si>
  <si>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</si>
  <si>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</si>
  <si>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</si>
  <si>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</si>
  <si>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</si>
  <si>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</si>
  <si>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</si>
  <si>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</si>
  <si>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</si>
  <si>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</si>
  <si>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</si>
  <si>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</si>
  <si>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</si>
  <si>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</si>
  <si>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</si>
  <si>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</si>
  <si>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</si>
  <si>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</si>
  <si>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</si>
  <si>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</si>
  <si>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</si>
  <si>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</si>
  <si>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</si>
  <si>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</si>
  <si>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</si>
  <si>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</si>
  <si>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</si>
  <si>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</si>
  <si>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</si>
  <si>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</si>
  <si>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</si>
  <si>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</si>
  <si>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</si>
  <si>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</si>
  <si>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</si>
  <si>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</si>
  <si>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</si>
  <si>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</si>
  <si>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</si>
  <si>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</si>
  <si>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</si>
  <si>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</si>
  <si>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</si>
  <si>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</si>
  <si>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</si>
  <si>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</si>
  <si>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</si>
  <si>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</si>
  <si>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</si>
  <si>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</si>
  <si>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</si>
  <si>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</si>
  <si>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</si>
  <si>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</si>
  <si>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</si>
  <si>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</si>
  <si>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</si>
  <si>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</si>
  <si>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</si>
  <si>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</si>
  <si>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</si>
  <si>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</si>
  <si>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</si>
  <si>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</si>
  <si>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</si>
  <si>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</si>
  <si>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</si>
  <si>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</si>
  <si>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</si>
  <si>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</si>
  <si>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</si>
  <si>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</si>
  <si>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</si>
  <si>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</si>
  <si>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</si>
  <si>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</si>
  <si>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</si>
  <si>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</si>
  <si>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</si>
  <si>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</si>
  <si>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</si>
  <si>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</si>
  <si>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</si>
  <si>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</si>
  <si>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</si>
  <si>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</si>
  <si>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</si>
  <si>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</si>
  <si>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</si>
  <si>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</si>
  <si>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</si>
  <si>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</si>
  <si>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</si>
  <si>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</si>
  <si>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</si>
  <si>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</si>
  <si>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</si>
  <si>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</si>
  <si>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</si>
  <si>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</si>
  <si>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</si>
  <si>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</si>
  <si>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</si>
  <si>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</si>
  <si>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</si>
  <si>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</si>
  <si>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</si>
  <si>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</si>
  <si>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</si>
  <si>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</si>
  <si>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</si>
  <si>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</si>
  <si>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</si>
  <si>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</si>
  <si>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</si>
  <si>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</si>
  <si>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</si>
  <si>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</si>
  <si>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</si>
  <si>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</si>
  <si>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</si>
  <si>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</si>
  <si>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</si>
  <si>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</si>
  <si>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</si>
  <si>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</si>
  <si>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</si>
  <si>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</si>
  <si>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</si>
  <si>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</si>
  <si>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</si>
  <si>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</si>
  <si>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</si>
  <si>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</si>
  <si>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</si>
  <si>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</si>
  <si>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</si>
  <si>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</si>
  <si>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</si>
  <si>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</si>
  <si>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</si>
  <si>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</si>
  <si>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</si>
  <si>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</si>
  <si>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</si>
  <si>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</si>
  <si>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</si>
  <si>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</si>
  <si>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</si>
  <si>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</si>
  <si>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</si>
  <si>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</si>
  <si>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</si>
  <si>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</si>
  <si>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</si>
  <si>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</si>
  <si>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</si>
  <si>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</si>
  <si>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</si>
  <si>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</si>
  <si>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</si>
  <si>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</si>
  <si>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</si>
  <si>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</si>
  <si>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</si>
  <si>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</si>
  <si>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</si>
  <si>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</si>
  <si>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</si>
  <si>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</si>
  <si>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</si>
  <si>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</si>
  <si>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</si>
  <si>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</si>
  <si>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</si>
  <si>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</si>
  <si>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</si>
  <si>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</si>
  <si>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</si>
  <si>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</si>
  <si>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</si>
  <si>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</si>
  <si>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</si>
  <si>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</si>
  <si>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</si>
  <si>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</si>
  <si>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</si>
  <si>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</si>
  <si>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</si>
  <si>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</si>
  <si>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</si>
  <si>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</si>
  <si>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</si>
  <si>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</si>
  <si>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</si>
  <si>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</si>
  <si>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</si>
  <si>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</si>
  <si>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</si>
  <si>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</si>
  <si>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</si>
  <si>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</si>
  <si>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</si>
  <si>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</si>
  <si>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</si>
  <si>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</si>
  <si>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</si>
  <si>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</si>
  <si>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</si>
  <si>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</si>
  <si>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</si>
  <si>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</si>
  <si>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</si>
  <si>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</si>
  <si>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</si>
  <si>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</si>
  <si>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</si>
  <si>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</si>
  <si>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</si>
  <si>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</si>
  <si>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</si>
  <si>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</si>
  <si>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</si>
  <si>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</si>
  <si>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</si>
  <si>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</si>
  <si>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</si>
  <si>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</si>
  <si>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</si>
  <si>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</si>
  <si>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</si>
  <si>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</si>
  <si>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</si>
  <si>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</si>
  <si>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</si>
  <si>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</si>
  <si>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</si>
  <si>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</si>
  <si>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</si>
  <si>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</si>
  <si>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</si>
  <si>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</si>
  <si>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</si>
  <si>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</si>
  <si>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</si>
  <si>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</si>
  <si>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</si>
  <si>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</si>
  <si>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</si>
  <si>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</si>
  <si>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</si>
  <si>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</si>
  <si>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</si>
  <si>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</si>
  <si>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</si>
  <si>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</si>
  <si>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</si>
  <si>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</si>
  <si>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</si>
  <si>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</si>
  <si>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</si>
  <si>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</si>
  <si>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</si>
  <si>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</si>
  <si>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</si>
  <si>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</si>
  <si>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</si>
  <si>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</si>
  <si>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</si>
  <si>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</si>
  <si>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</si>
  <si>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</si>
  <si>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</si>
  <si>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</si>
  <si>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</si>
  <si>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</si>
  <si>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</si>
  <si>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</si>
  <si>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</si>
  <si>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</si>
  <si>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</si>
  <si>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</si>
  <si>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</si>
  <si>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</si>
  <si>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</si>
  <si>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</si>
  <si>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</si>
  <si>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</si>
  <si>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</si>
  <si>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</si>
  <si>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</si>
  <si>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</si>
  <si>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</si>
  <si>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</si>
  <si>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</si>
  <si>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</si>
  <si>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</si>
  <si>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</si>
  <si>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</si>
  <si>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</si>
  <si>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</si>
  <si>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</si>
  <si>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</si>
  <si>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</si>
  <si>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</si>
  <si>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</si>
  <si>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</si>
  <si>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</si>
  <si>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</si>
  <si>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</si>
  <si>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</si>
  <si>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</si>
  <si>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</si>
  <si>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</si>
  <si>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</si>
  <si>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</si>
  <si>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</si>
  <si>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</si>
  <si>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</si>
  <si>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</si>
  <si>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</si>
  <si>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</si>
  <si>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</si>
  <si>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</si>
  <si>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</si>
  <si>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</si>
  <si>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</si>
  <si>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</si>
  <si>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</si>
  <si>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</si>
  <si>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</si>
  <si>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</si>
  <si>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</si>
  <si>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</si>
  <si>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</si>
  <si>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</si>
  <si>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</si>
  <si>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</si>
  <si>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</si>
  <si>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</si>
  <si>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</si>
  <si>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</si>
  <si>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</si>
  <si>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</si>
  <si>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</si>
  <si>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</si>
  <si>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</si>
  <si>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</si>
  <si>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</si>
  <si>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</si>
  <si>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</si>
  <si>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</si>
  <si>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</si>
  <si>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</si>
  <si>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</si>
  <si>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</si>
  <si>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</si>
  <si>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</si>
  <si>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</si>
  <si>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</si>
  <si>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</si>
  <si>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</si>
  <si>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</si>
  <si>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</si>
  <si>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</si>
  <si>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</si>
  <si>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</si>
  <si>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</si>
  <si>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</si>
  <si>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</si>
  <si>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</si>
  <si>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</si>
  <si>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</si>
  <si>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</si>
  <si>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</si>
  <si>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</si>
  <si>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</si>
  <si>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</si>
  <si>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</si>
  <si>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</si>
  <si>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</si>
  <si>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</si>
  <si>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</si>
  <si>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</si>
  <si>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</si>
  <si>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</si>
  <si>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</si>
  <si>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</si>
  <si>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</si>
  <si>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</si>
  <si>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</si>
  <si>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</si>
  <si>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</si>
  <si>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</si>
  <si>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</si>
  <si>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</si>
  <si>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</si>
  <si>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</si>
  <si>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</si>
  <si>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</si>
  <si>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</si>
  <si>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</si>
  <si>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</si>
  <si>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</si>
  <si>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</si>
  <si>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</si>
  <si>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</si>
  <si>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</si>
  <si>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</si>
  <si>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</si>
  <si>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</si>
  <si>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</si>
  <si>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</si>
  <si>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</si>
  <si>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</si>
  <si>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</si>
  <si>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</si>
  <si>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</si>
  <si>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</si>
  <si>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</si>
  <si>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</si>
  <si>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</si>
  <si>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</si>
  <si>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</si>
  <si>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</si>
  <si>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</si>
  <si>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</si>
  <si>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</si>
  <si>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</si>
  <si>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</si>
  <si>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</si>
  <si>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</si>
  <si>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</si>
  <si>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</si>
  <si>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</si>
  <si>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</si>
  <si>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</si>
  <si>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</si>
  <si>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</si>
  <si>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</si>
  <si>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</si>
  <si>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</si>
  <si>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</si>
  <si>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</si>
  <si>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</si>
  <si>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</si>
  <si>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</si>
  <si>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</si>
  <si>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</si>
  <si>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</si>
  <si>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</si>
  <si>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</si>
  <si>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</si>
  <si>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</si>
  <si>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</si>
  <si>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</si>
  <si>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</si>
  <si>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</si>
  <si>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</si>
  <si>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</si>
  <si>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</si>
  <si>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</si>
  <si>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</si>
  <si>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</si>
  <si>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</si>
  <si>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</si>
  <si>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</si>
  <si>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</si>
  <si>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</si>
  <si>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</si>
  <si>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</si>
  <si>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</si>
  <si>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</si>
  <si>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</si>
  <si>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</si>
  <si>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</si>
  <si>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</si>
  <si>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</si>
  <si>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</si>
  <si>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</si>
  <si>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</si>
  <si>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</si>
  <si>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</si>
  <si>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</si>
  <si>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</si>
  <si>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</si>
  <si>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</si>
  <si>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</si>
  <si>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</si>
  <si>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</si>
  <si>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</si>
  <si>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</si>
  <si>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</si>
  <si>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</si>
  <si>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</si>
  <si>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</si>
  <si>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</si>
  <si>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</si>
  <si>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</si>
  <si>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</si>
  <si>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</si>
  <si>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</si>
  <si>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</si>
  <si>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</si>
  <si>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</si>
  <si>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</si>
  <si>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</si>
  <si>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</si>
  <si>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</si>
  <si>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</si>
  <si>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</si>
  <si>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</si>
  <si>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</si>
  <si>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</si>
  <si>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</si>
  <si>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</si>
  <si>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</si>
  <si>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</si>
  <si>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</si>
  <si>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</si>
  <si>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</si>
  <si>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</si>
  <si>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</si>
  <si>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</si>
  <si>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</si>
  <si>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</si>
  <si>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</si>
  <si>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</si>
  <si>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</si>
  <si>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</si>
  <si>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</si>
  <si>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</si>
  <si>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</si>
  <si>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</si>
  <si>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</si>
  <si>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</si>
  <si>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</si>
  <si>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</si>
  <si>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</si>
  <si>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</si>
  <si>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</si>
  <si>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</si>
  <si>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</si>
  <si>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</si>
  <si>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</si>
  <si>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</si>
  <si>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</si>
  <si>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</si>
  <si>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</si>
  <si>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</si>
  <si>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</si>
  <si>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</si>
  <si>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</si>
  <si>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</si>
  <si>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</si>
  <si>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</si>
  <si>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</si>
  <si>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</si>
  <si>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</si>
  <si>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</si>
  <si>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</si>
  <si>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</si>
  <si>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</si>
  <si>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</si>
  <si>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</si>
  <si>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</si>
  <si>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</si>
  <si>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</si>
  <si>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</si>
  <si>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</si>
  <si>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</si>
  <si>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</si>
  <si>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</si>
  <si>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</si>
  <si>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</si>
  <si>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</si>
  <si>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</si>
  <si>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</si>
  <si>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</si>
  <si>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</si>
  <si>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</si>
  <si>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</si>
  <si>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</si>
  <si>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</si>
  <si>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</si>
  <si>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</si>
  <si>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</si>
  <si>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</si>
  <si>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</si>
  <si>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</si>
  <si>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</si>
  <si>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</si>
  <si>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</si>
  <si>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</si>
  <si>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</si>
  <si>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</si>
  <si>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</si>
  <si>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</si>
  <si>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</si>
  <si>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</si>
  <si>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</si>
  <si>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</si>
  <si>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</si>
  <si>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</si>
  <si>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</si>
  <si>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</si>
  <si>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</si>
  <si>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</si>
  <si>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</si>
  <si>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</si>
  <si>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</si>
  <si>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</si>
  <si>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</si>
  <si>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</si>
  <si>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</si>
  <si>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</si>
  <si>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</si>
  <si>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</si>
  <si>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</si>
  <si>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</si>
  <si>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</si>
  <si>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</si>
  <si>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</si>
  <si>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</si>
  <si>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</si>
  <si>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</si>
  <si>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</si>
  <si>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</si>
  <si>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</si>
  <si>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</si>
  <si>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</si>
  <si>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</si>
  <si>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</si>
  <si>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</si>
  <si>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</si>
  <si>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</si>
  <si>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</si>
  <si>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</si>
  <si>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</si>
  <si>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</si>
  <si>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</si>
  <si>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</si>
  <si>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</si>
  <si>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</si>
  <si>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</si>
  <si>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</si>
  <si>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</si>
  <si>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</si>
  <si>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</si>
  <si>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</si>
  <si>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</si>
  <si>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</si>
  <si>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</si>
  <si>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</si>
  <si>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</si>
  <si>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</si>
  <si>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</si>
  <si>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</si>
  <si>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</si>
  <si>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</si>
  <si>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</si>
  <si>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</si>
  <si>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</si>
  <si>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</si>
  <si>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</si>
  <si>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</si>
  <si>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</si>
  <si>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</si>
  <si>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</si>
  <si>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</si>
  <si>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</si>
  <si>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</si>
  <si>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</si>
  <si>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</si>
  <si>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</si>
  <si>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</si>
  <si>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</si>
  <si>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</si>
  <si>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</si>
  <si>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</si>
  <si>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</si>
  <si>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</si>
  <si>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</si>
  <si>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</si>
  <si>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</si>
  <si>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</si>
  <si>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</si>
  <si>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</si>
  <si>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</si>
  <si>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</si>
  <si>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</si>
  <si>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</si>
  <si>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</si>
  <si>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</si>
  <si>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</si>
  <si>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</si>
  <si>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</si>
  <si>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</si>
  <si>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</si>
  <si>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</si>
  <si>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</si>
  <si>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</si>
  <si>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</si>
  <si>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</si>
  <si>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</si>
  <si>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</si>
  <si>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</si>
  <si>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</si>
  <si>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</si>
  <si>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</si>
  <si>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</si>
  <si>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</si>
  <si>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</si>
  <si>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</si>
  <si>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</si>
  <si>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</si>
  <si>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</si>
  <si>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</si>
  <si>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</si>
  <si>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</si>
  <si>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</si>
  <si>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</si>
  <si>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</si>
  <si>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</si>
  <si>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</si>
  <si>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</si>
  <si>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</si>
  <si>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</si>
  <si>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</si>
  <si>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</si>
  <si>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</si>
  <si>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</si>
  <si>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</si>
  <si>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</si>
  <si>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</si>
  <si>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</si>
  <si>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</si>
  <si>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</si>
  <si>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</si>
  <si>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</si>
  <si>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</si>
  <si>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</si>
  <si>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</si>
  <si>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</si>
  <si>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</si>
  <si>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</si>
  <si>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</si>
  <si>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</si>
  <si>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</si>
  <si>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</si>
  <si>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</si>
  <si>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</si>
  <si>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</si>
  <si>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</si>
  <si>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</si>
  <si>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</si>
  <si>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</si>
  <si>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</si>
  <si>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</si>
  <si>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</si>
  <si>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</si>
  <si>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</si>
  <si>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</si>
  <si>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</si>
  <si>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</si>
  <si>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</si>
  <si>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</si>
  <si>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</si>
  <si>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</si>
  <si>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</si>
  <si>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</si>
  <si>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</si>
  <si>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</si>
  <si>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</si>
  <si>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</si>
  <si>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</si>
  <si>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</si>
  <si>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</si>
  <si>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</si>
  <si>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</si>
  <si>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</si>
  <si>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</si>
  <si>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</si>
  <si>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</si>
  <si>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</si>
  <si>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</si>
  <si>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</si>
  <si>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</si>
  <si>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</si>
  <si>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</si>
  <si>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</si>
  <si>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</si>
  <si>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</si>
  <si>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</si>
  <si>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</si>
  <si>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</si>
  <si>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</si>
  <si>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</si>
  <si>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</si>
  <si>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</si>
  <si>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</si>
  <si>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</si>
  <si>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</si>
  <si>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</si>
  <si>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</si>
  <si>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</si>
  <si>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</si>
  <si>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</si>
  <si>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</si>
  <si>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</si>
  <si>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</si>
  <si>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</si>
  <si>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</si>
  <si>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</si>
  <si>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</si>
  <si>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</si>
  <si>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</si>
  <si>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</si>
  <si>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</si>
  <si>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</si>
  <si>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</si>
  <si>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</si>
  <si>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</si>
  <si>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</si>
  <si>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</si>
  <si>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</si>
  <si>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</si>
  <si>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</si>
  <si>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</si>
  <si>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</si>
  <si>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</si>
  <si>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</si>
  <si>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</si>
  <si>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</si>
  <si>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</si>
  <si>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</si>
  <si>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</si>
  <si>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</si>
  <si>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</si>
  <si>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</si>
  <si>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</si>
  <si>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</si>
  <si>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</si>
  <si>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</si>
  <si>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</si>
  <si>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</si>
  <si>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</si>
  <si>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</si>
  <si>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</si>
  <si>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</si>
  <si>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</si>
  <si>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</si>
  <si>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</si>
  <si>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</si>
  <si>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</si>
  <si>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</si>
  <si>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</si>
  <si>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</si>
  <si>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</si>
  <si>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</si>
  <si>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</si>
  <si>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</si>
  <si>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</si>
  <si>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</si>
  <si>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</si>
  <si>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</si>
  <si>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</si>
  <si>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</si>
  <si>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</si>
  <si>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</si>
  <si>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</si>
  <si>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</si>
  <si>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</si>
  <si>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</si>
  <si>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</si>
  <si>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</si>
  <si>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</si>
  <si>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</si>
  <si>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</si>
  <si>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</si>
  <si>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</si>
  <si>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</si>
  <si>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</si>
  <si>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</si>
  <si>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</si>
  <si>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</si>
  <si>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</si>
  <si>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</si>
  <si>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</si>
  <si>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</si>
  <si>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</si>
  <si>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</si>
  <si>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</si>
  <si>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</si>
  <si>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</si>
  <si>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</si>
  <si>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</si>
  <si>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</si>
  <si>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</si>
  <si>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</si>
  <si>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</si>
  <si>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</si>
  <si>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</si>
  <si>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</si>
  <si>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</si>
  <si>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</si>
  <si>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</si>
  <si>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</si>
  <si>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</si>
  <si>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</si>
  <si>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</si>
  <si>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</si>
  <si>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</si>
  <si>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</si>
  <si>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</si>
  <si>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</si>
  <si>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</si>
  <si>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</si>
  <si>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</si>
  <si>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</si>
  <si>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</si>
  <si>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</si>
  <si>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</si>
  <si>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</si>
  <si>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</si>
  <si>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</si>
  <si>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</si>
  <si>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</si>
  <si>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</si>
  <si>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</si>
  <si>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</si>
  <si>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</si>
  <si>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</si>
  <si>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</si>
  <si>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</si>
  <si>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</si>
  <si>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</si>
  <si>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</si>
  <si>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</si>
  <si>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</si>
  <si>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</si>
  <si>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</si>
  <si>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</si>
  <si>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</si>
  <si>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</si>
  <si>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</si>
  <si>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</si>
  <si>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</si>
  <si>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</si>
  <si>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</si>
  <si>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</si>
  <si>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</si>
  <si>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</si>
  <si>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</si>
  <si>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</si>
  <si>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</si>
  <si>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</si>
  <si>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</si>
  <si>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</si>
  <si>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</si>
  <si>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</si>
  <si>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</si>
  <si>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</si>
  <si>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</si>
  <si>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</si>
  <si>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</si>
  <si>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</si>
  <si>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</si>
  <si>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</si>
  <si>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</si>
  <si>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</si>
  <si>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</si>
  <si>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</si>
  <si>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</si>
  <si>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</si>
  <si>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</si>
  <si>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</si>
  <si>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</si>
  <si>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</si>
  <si>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</si>
  <si>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</si>
  <si>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</si>
  <si>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</si>
  <si>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</si>
  <si>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</si>
  <si>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</si>
  <si>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</si>
  <si>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</si>
  <si>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</si>
  <si>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</si>
  <si>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</si>
  <si>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</si>
  <si>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</si>
  <si>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</si>
  <si>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</si>
  <si>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</si>
  <si>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</si>
  <si>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</si>
  <si>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</si>
  <si>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</si>
  <si>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</si>
  <si>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</si>
  <si>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</si>
  <si>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</si>
  <si>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</si>
  <si>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</si>
  <si>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</si>
  <si>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</si>
  <si>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</si>
  <si>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</si>
  <si>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</si>
  <si>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</si>
  <si>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</si>
  <si>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</si>
  <si>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</si>
  <si>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</si>
  <si>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</si>
  <si>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</si>
  <si>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</si>
  <si>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</si>
  <si>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</si>
  <si>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</si>
  <si>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</si>
  <si>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</si>
  <si>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</si>
  <si>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</si>
  <si>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</si>
  <si>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</si>
  <si>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</si>
  <si>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</si>
  <si>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</si>
  <si>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</si>
  <si>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</si>
  <si>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</si>
  <si>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</si>
  <si>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</si>
  <si>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</si>
  <si>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</si>
  <si>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</si>
  <si>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</si>
  <si>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</si>
  <si>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</si>
  <si>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</si>
  <si>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</si>
  <si>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</si>
  <si>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</si>
  <si>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</si>
  <si>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</si>
  <si>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</si>
  <si>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</si>
  <si>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</si>
  <si>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</si>
  <si>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</si>
  <si>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</si>
  <si>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</si>
  <si>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</si>
  <si>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</si>
  <si>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</si>
  <si>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</si>
  <si>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</si>
  <si>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</si>
  <si>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</si>
  <si>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</si>
  <si>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</si>
  <si>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</si>
  <si>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</si>
  <si>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</si>
  <si>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</si>
  <si>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</si>
  <si>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</si>
  <si>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</si>
  <si>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</si>
  <si>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</si>
  <si>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</si>
  <si>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</si>
  <si>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</si>
  <si>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</si>
  <si>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</si>
  <si>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</si>
  <si>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</si>
  <si>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</si>
  <si>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</si>
  <si>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</si>
  <si>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</si>
  <si>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</si>
  <si>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</si>
  <si>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</si>
  <si>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</si>
  <si>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</si>
  <si>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</si>
  <si>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</si>
  <si>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</si>
  <si>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</si>
  <si>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</si>
  <si>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</si>
  <si>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</si>
  <si>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</si>
  <si>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</si>
  <si>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</si>
  <si>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</si>
  <si>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</si>
  <si>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</si>
  <si>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</si>
  <si>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</si>
  <si>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</si>
  <si>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</si>
  <si>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</si>
  <si>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</si>
  <si>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</si>
  <si>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</si>
  <si>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</si>
  <si>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</si>
  <si>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</si>
  <si>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</si>
  <si>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</si>
  <si>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</si>
  <si>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</si>
  <si>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</si>
  <si>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</si>
  <si>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</si>
  <si>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</si>
  <si>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</si>
  <si>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</si>
  <si>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</si>
  <si>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</si>
  <si>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</si>
  <si>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</si>
  <si>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</si>
  <si>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</si>
  <si>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</si>
  <si>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</si>
  <si>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</si>
  <si>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</si>
  <si>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</si>
  <si>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</si>
  <si>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</si>
  <si>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</si>
  <si>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</si>
  <si>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</si>
  <si>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</si>
  <si>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</si>
  <si>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</si>
  <si>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</si>
  <si>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</si>
  <si>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</si>
  <si>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</si>
  <si>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</si>
  <si>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</si>
  <si>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</si>
  <si>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</si>
  <si>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</si>
  <si>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</si>
  <si>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</si>
  <si>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</si>
  <si>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</si>
  <si>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</si>
  <si>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</si>
  <si>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</si>
  <si>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</si>
  <si>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</si>
  <si>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</si>
  <si>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</si>
  <si>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</si>
  <si>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</si>
  <si>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</si>
  <si>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</si>
  <si>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</si>
  <si>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</si>
  <si>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</si>
  <si>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</si>
  <si>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</si>
  <si>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</si>
  <si>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</si>
  <si>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</si>
  <si>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</si>
  <si>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</si>
  <si>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</si>
  <si>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</si>
  <si>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</si>
  <si>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</si>
  <si>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</si>
  <si>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</si>
  <si>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</si>
  <si>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</si>
  <si>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</si>
  <si>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</si>
  <si>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</si>
  <si>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</si>
  <si>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</si>
  <si>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</si>
  <si>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</si>
  <si>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</si>
  <si>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</si>
  <si>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</si>
  <si>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</si>
  <si>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</si>
  <si>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</si>
  <si>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</si>
  <si>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</si>
  <si>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</si>
  <si>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</si>
  <si>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</si>
  <si>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</si>
  <si>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</si>
  <si>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</si>
  <si>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</si>
  <si>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</si>
  <si>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</si>
  <si>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</si>
  <si>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</si>
  <si>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</si>
  <si>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</si>
  <si>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</si>
  <si>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</si>
  <si>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</si>
  <si>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</si>
  <si>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</si>
  <si>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</si>
  <si>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</si>
  <si>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</si>
  <si>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</si>
  <si>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</si>
  <si>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</si>
  <si>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</si>
  <si>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</si>
  <si>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</si>
  <si>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</si>
  <si>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</si>
  <si>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</si>
  <si>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</si>
  <si>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</si>
  <si>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</si>
  <si>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</si>
  <si>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</si>
  <si>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</si>
  <si>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</si>
  <si>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</si>
  <si>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</si>
  <si>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</si>
  <si>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</si>
  <si>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</si>
  <si>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</si>
  <si>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</si>
  <si>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</si>
  <si>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</si>
  <si>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</si>
  <si>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</si>
  <si>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</si>
  <si>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</si>
  <si>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</si>
  <si>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</si>
  <si>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</si>
  <si>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</si>
  <si>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</si>
  <si>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</si>
  <si>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</si>
  <si>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</si>
  <si>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</si>
  <si>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</si>
  <si>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</si>
  <si>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</si>
  <si>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</si>
  <si>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</si>
  <si>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</si>
  <si>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</si>
  <si>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</si>
  <si>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</si>
  <si>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</si>
  <si>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</si>
  <si>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</si>
  <si>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</si>
  <si>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</si>
  <si>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</si>
  <si>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</si>
  <si>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</si>
  <si>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</si>
  <si>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</si>
  <si>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</si>
  <si>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</si>
  <si>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</si>
  <si>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</si>
  <si>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</si>
  <si>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</si>
  <si>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</si>
  <si>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</si>
  <si>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</si>
  <si>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</si>
  <si>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</si>
  <si>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</si>
  <si>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</si>
  <si>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</si>
  <si>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</si>
  <si>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</si>
  <si>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</si>
  <si>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</si>
  <si>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</si>
  <si>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</si>
  <si>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</si>
  <si>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</si>
  <si>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</si>
  <si>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</si>
  <si>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</si>
  <si>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</si>
  <si>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</si>
  <si>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</si>
  <si>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</si>
  <si>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</si>
  <si>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</si>
  <si>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</si>
  <si>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</si>
  <si>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</si>
  <si>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</si>
  <si>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</si>
  <si>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</si>
  <si>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</si>
  <si>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</si>
  <si>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</si>
  <si>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</si>
  <si>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</si>
  <si>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</si>
  <si>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</si>
  <si>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</si>
  <si>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</si>
  <si>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</si>
  <si>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</si>
  <si>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</si>
  <si>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</si>
  <si>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</si>
  <si>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</si>
  <si>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</si>
  <si>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</si>
  <si>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</si>
  <si>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</si>
  <si>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</si>
  <si>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</si>
  <si>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</si>
  <si>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</si>
  <si>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</si>
  <si>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</si>
  <si>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</si>
  <si>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</si>
  <si>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</si>
  <si>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</si>
  <si>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</si>
  <si>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</si>
  <si>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</si>
  <si>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</si>
  <si>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</si>
  <si>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</si>
  <si>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</si>
  <si>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</si>
  <si>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</si>
  <si>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</si>
  <si>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</si>
  <si>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</si>
  <si>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</si>
  <si>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</si>
  <si>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</si>
  <si>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</si>
  <si>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</si>
  <si>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</si>
  <si>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</si>
  <si>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</si>
  <si>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</si>
  <si>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</si>
  <si>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</si>
  <si>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</si>
  <si>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</si>
  <si>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</si>
  <si>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</si>
  <si>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</si>
  <si>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</si>
  <si>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</si>
  <si>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</si>
  <si>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</si>
  <si>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</si>
  <si>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</si>
  <si>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</si>
  <si>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</si>
  <si>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</si>
  <si>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</si>
  <si>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</si>
  <si>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</si>
  <si>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</si>
  <si>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</si>
  <si>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</si>
  <si>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</si>
  <si>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</si>
  <si>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</si>
  <si>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</si>
  <si>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</si>
  <si>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</si>
  <si>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</si>
  <si>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</si>
  <si>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</si>
  <si>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</si>
  <si>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</si>
  <si>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</si>
  <si>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</si>
  <si>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</si>
  <si>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</si>
  <si>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</si>
  <si>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</si>
  <si>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</si>
  <si>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</si>
  <si>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</si>
  <si>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</si>
  <si>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</si>
  <si>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</si>
  <si>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</si>
  <si>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</si>
  <si>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</si>
  <si>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</si>
  <si>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</si>
  <si>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</si>
  <si>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</si>
  <si>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</si>
  <si>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</si>
  <si>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</si>
  <si>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</si>
  <si>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</si>
  <si>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</si>
  <si>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</si>
  <si>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</si>
  <si>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</si>
  <si>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</si>
  <si>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</si>
  <si>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</si>
  <si>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</si>
  <si>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</si>
  <si>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</si>
  <si>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</si>
  <si>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</si>
  <si>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</si>
  <si>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</si>
  <si>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</si>
  <si>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</si>
  <si>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</si>
  <si>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</si>
  <si>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</si>
  <si>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</si>
  <si>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</si>
  <si>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</si>
  <si>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</si>
  <si>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</si>
  <si>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</si>
  <si>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</si>
  <si>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</si>
  <si>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</si>
  <si>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</si>
  <si>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</si>
  <si>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</si>
  <si>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</si>
  <si>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</si>
  <si>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</si>
  <si>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</si>
  <si>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</si>
  <si>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</si>
  <si>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</si>
  <si>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</si>
  <si>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</si>
  <si>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</si>
  <si>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</si>
  <si>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</si>
  <si>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</si>
  <si>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</si>
  <si>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</si>
  <si>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</si>
  <si>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</si>
  <si>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</si>
  <si>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</si>
  <si>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</si>
  <si>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</si>
  <si>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</si>
  <si>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</si>
  <si>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</si>
  <si>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</si>
  <si>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</si>
  <si>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</si>
  <si>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</si>
  <si>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</si>
  <si>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</si>
  <si>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</si>
  <si>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</si>
  <si>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</si>
  <si>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</si>
  <si>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</si>
  <si>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</si>
  <si>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</si>
  <si>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</si>
  <si>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</si>
  <si>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</si>
  <si>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</si>
  <si>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</si>
  <si>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</si>
  <si>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</si>
  <si>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</si>
  <si>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</si>
  <si>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</si>
  <si>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</si>
  <si>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</si>
  <si>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</si>
  <si>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</si>
  <si>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</si>
  <si>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</si>
  <si>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</si>
  <si>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</si>
  <si>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</si>
  <si>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</si>
  <si>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</si>
  <si>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</si>
  <si>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</si>
  <si>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</si>
  <si>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</si>
  <si>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</si>
  <si>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</si>
  <si>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</si>
  <si>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</si>
  <si>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</si>
  <si>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</si>
  <si>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</si>
  <si>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</si>
  <si>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</si>
  <si>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</si>
  <si>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</si>
  <si>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</si>
  <si>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</si>
  <si>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</si>
  <si>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</si>
  <si>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</si>
  <si>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</si>
  <si>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</si>
  <si>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</si>
  <si>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</si>
  <si>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</si>
  <si>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</si>
  <si>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</si>
  <si>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</si>
  <si>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</si>
  <si>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</si>
  <si>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</si>
  <si>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</si>
  <si>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</si>
  <si>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</si>
  <si>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</si>
  <si>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</si>
  <si>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</si>
  <si>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</si>
  <si>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</si>
  <si>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</si>
  <si>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</si>
  <si>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</si>
  <si>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</si>
  <si>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</si>
  <si>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</si>
  <si>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</si>
  <si>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</si>
  <si>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</si>
  <si>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</si>
  <si>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</si>
  <si>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</si>
  <si>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</si>
  <si>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</si>
  <si>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</si>
  <si>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</si>
  <si>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</si>
  <si>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</si>
  <si>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</si>
  <si>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</si>
  <si>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</si>
  <si>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</si>
  <si>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</si>
  <si>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</si>
  <si>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</si>
  <si>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</si>
  <si>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</si>
  <si>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</si>
  <si>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</si>
  <si>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</si>
  <si>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</si>
  <si>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</si>
  <si>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</si>
  <si>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</si>
  <si>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</si>
  <si>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</si>
  <si>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</si>
  <si>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</si>
  <si>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</si>
  <si>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</si>
  <si>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</si>
  <si>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</si>
  <si>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</si>
  <si>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</si>
  <si>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</si>
  <si>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</si>
  <si>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</si>
  <si>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</si>
  <si>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</si>
  <si>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</si>
  <si>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</si>
  <si>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</si>
  <si>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</si>
  <si>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</si>
  <si>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</si>
  <si>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</si>
  <si>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</si>
  <si>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</si>
  <si>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</si>
  <si>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</si>
  <si>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</si>
  <si>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</si>
  <si>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</si>
  <si>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</si>
  <si>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</si>
  <si>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</si>
  <si>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</si>
  <si>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</si>
  <si>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</si>
  <si>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</si>
  <si>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</si>
  <si>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</si>
  <si>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</si>
  <si>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</si>
  <si>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</si>
  <si>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</si>
  <si>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</si>
  <si>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</si>
  <si>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</si>
  <si>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</si>
  <si>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</si>
  <si>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</si>
  <si>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</si>
  <si>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</si>
  <si>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</si>
  <si>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</si>
  <si>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</si>
  <si>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</si>
  <si>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</si>
  <si>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</si>
  <si>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</si>
  <si>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</si>
  <si>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</si>
  <si>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</si>
  <si>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</si>
  <si>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</si>
  <si>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</si>
  <si>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</si>
  <si>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</si>
  <si>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</si>
  <si>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</si>
  <si>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</si>
  <si>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</si>
  <si>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</si>
  <si>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</si>
  <si>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</si>
  <si>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</si>
  <si>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</si>
  <si>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</si>
  <si>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</si>
  <si>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</si>
  <si>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</si>
  <si>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</si>
  <si>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</si>
  <si>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</si>
  <si>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</si>
  <si>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</si>
  <si>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</si>
  <si>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</si>
  <si>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</si>
  <si>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</si>
  <si>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</si>
  <si>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</si>
  <si>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</si>
  <si>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</si>
  <si>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</si>
  <si>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</si>
  <si>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</si>
  <si>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</si>
  <si>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</si>
  <si>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</si>
  <si>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</si>
  <si>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</si>
  <si>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</si>
  <si>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</si>
  <si>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</si>
  <si>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</si>
  <si>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</si>
  <si>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</si>
  <si>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</si>
  <si>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</si>
  <si>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</si>
  <si>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</si>
  <si>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</si>
  <si>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</si>
  <si>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</si>
  <si>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</si>
  <si>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</si>
  <si>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</si>
  <si>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</si>
  <si>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</si>
  <si>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</si>
  <si>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</si>
  <si>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</si>
  <si>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</si>
  <si>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</si>
  <si>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</si>
  <si>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</si>
  <si>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</si>
  <si>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</si>
  <si>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</si>
  <si>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</si>
  <si>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</si>
  <si>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</si>
  <si>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</si>
  <si>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</si>
  <si>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</si>
  <si>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</si>
  <si>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</si>
  <si>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</si>
  <si>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</si>
  <si>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</si>
  <si>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</si>
  <si>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</si>
  <si>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</si>
  <si>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</si>
  <si>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</si>
  <si>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</si>
  <si>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</si>
  <si>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</si>
  <si>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</si>
  <si>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</si>
  <si>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</si>
  <si>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</si>
  <si>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</si>
  <si>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</si>
  <si>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</si>
  <si>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</si>
  <si>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</si>
  <si>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</si>
  <si>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</si>
  <si>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</si>
  <si>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</si>
  <si>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</si>
  <si>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</si>
  <si>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</si>
  <si>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</si>
  <si>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</si>
  <si>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</si>
  <si>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</si>
  <si>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</si>
  <si>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</si>
  <si>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</si>
  <si>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</si>
  <si>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</si>
  <si>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</si>
  <si>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</si>
  <si>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</si>
  <si>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</si>
  <si>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</si>
  <si>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</si>
  <si>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</si>
  <si>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</si>
  <si>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</si>
  <si>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</si>
  <si>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</si>
  <si>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</si>
  <si>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</si>
  <si>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</si>
  <si>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</si>
  <si>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</si>
  <si>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</si>
  <si>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</si>
  <si>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</si>
  <si>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</si>
  <si>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</si>
  <si>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</si>
  <si>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</si>
  <si>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</si>
  <si>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</si>
  <si>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</si>
  <si>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</si>
  <si>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</si>
  <si>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</si>
  <si>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</si>
  <si>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</si>
  <si>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</si>
  <si>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</si>
  <si>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</si>
  <si>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</si>
  <si>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</si>
  <si>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</si>
  <si>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</si>
  <si>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</si>
  <si>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</si>
  <si>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</si>
  <si>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</si>
  <si>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</si>
  <si>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</si>
  <si>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</si>
  <si>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</si>
  <si>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</si>
  <si>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</si>
  <si>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</si>
  <si>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</si>
  <si>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</si>
  <si>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</si>
  <si>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</si>
  <si>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</si>
  <si>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</si>
  <si>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</si>
  <si>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</si>
  <si>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</si>
  <si>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</si>
  <si>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</si>
  <si>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</si>
  <si>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</si>
  <si>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</si>
  <si>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</si>
  <si>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</si>
  <si>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</si>
  <si>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</si>
  <si>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</si>
  <si>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</si>
  <si>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</si>
  <si>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</si>
  <si>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</si>
  <si>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</si>
  <si>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</si>
  <si>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</si>
  <si>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</si>
  <si>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</si>
  <si>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</si>
  <si>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</si>
  <si>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</si>
  <si>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</si>
  <si>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</si>
  <si>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</si>
  <si>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</si>
  <si>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</si>
  <si>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</si>
  <si>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</si>
  <si>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</si>
  <si>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</si>
  <si>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</si>
  <si>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</si>
  <si>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</si>
  <si>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</si>
  <si>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</si>
  <si>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</si>
  <si>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</si>
  <si>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</si>
  <si>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</si>
  <si>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</si>
  <si>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</si>
  <si>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</si>
  <si>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</si>
  <si>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</si>
  <si>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</si>
  <si>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</si>
  <si>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</si>
  <si>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</si>
  <si>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</si>
  <si>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</si>
  <si>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</si>
  <si>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</si>
  <si>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</si>
  <si>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</si>
  <si>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</si>
  <si>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</si>
  <si>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</si>
  <si>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</si>
  <si>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</si>
  <si>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</si>
  <si>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</si>
  <si>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</si>
  <si>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</si>
  <si>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</si>
  <si>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</si>
  <si>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</si>
  <si>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</si>
  <si>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</si>
  <si>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</si>
  <si>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</si>
  <si>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</si>
  <si>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</si>
  <si>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</si>
  <si>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</si>
  <si>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</si>
  <si>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</si>
  <si>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</si>
  <si>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</si>
  <si>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</si>
  <si>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</si>
  <si>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</si>
  <si>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</si>
  <si>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</si>
  <si>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</si>
  <si>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</si>
  <si>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</si>
  <si>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</si>
  <si>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</si>
  <si>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</si>
  <si>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</si>
  <si>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</si>
  <si>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</si>
  <si>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</si>
  <si>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</si>
  <si>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</si>
  <si>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</si>
  <si>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</si>
  <si>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</si>
  <si>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</si>
  <si>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</si>
  <si>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</si>
  <si>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</si>
  <si>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</si>
  <si>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</si>
  <si>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</si>
  <si>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</si>
  <si>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</si>
  <si>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</si>
  <si>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</si>
  <si>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</si>
  <si>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</si>
  <si>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</si>
  <si>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</si>
  <si>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</si>
  <si>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</si>
  <si>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</si>
  <si>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</si>
  <si>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</si>
  <si>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</si>
  <si>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</si>
  <si>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</si>
  <si>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</si>
  <si>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</si>
  <si>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</si>
  <si>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</si>
  <si>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</si>
  <si>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</si>
  <si>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</si>
  <si>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</si>
  <si>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</si>
  <si>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</si>
  <si>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</si>
  <si>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</si>
  <si>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</si>
  <si>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</si>
  <si>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</si>
  <si>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</si>
  <si>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</si>
  <si>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</si>
  <si>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</si>
  <si>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</si>
  <si>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</si>
  <si>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</si>
  <si>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</si>
  <si>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</si>
  <si>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</si>
  <si>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</si>
  <si>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</si>
  <si>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</si>
  <si>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</si>
  <si>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</si>
  <si>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</si>
  <si>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</si>
  <si>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</si>
  <si>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</si>
  <si>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</si>
  <si>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</si>
  <si>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</si>
  <si>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</si>
  <si>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</si>
  <si>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</si>
  <si>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</si>
  <si>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</si>
  <si>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</si>
  <si>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</si>
  <si>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</si>
  <si>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</si>
  <si>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</si>
  <si>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</si>
  <si>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</si>
  <si>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</si>
  <si>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</si>
  <si>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</si>
  <si>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</si>
  <si>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</si>
  <si>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</si>
  <si>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</si>
  <si>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</si>
  <si>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</si>
  <si>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</si>
  <si>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</si>
  <si>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</si>
  <si>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</si>
  <si>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</si>
  <si>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</si>
  <si>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</si>
  <si>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</si>
  <si>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</si>
  <si>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</si>
  <si>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</si>
  <si>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</si>
  <si>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</si>
  <si>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</si>
  <si>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</si>
  <si>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</si>
  <si>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</si>
  <si>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</si>
  <si>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</si>
  <si>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</si>
  <si>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</si>
  <si>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</si>
  <si>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</si>
  <si>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</si>
  <si>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</si>
  <si>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</si>
  <si>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</si>
  <si>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</si>
  <si>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</si>
  <si>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</si>
  <si>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</si>
  <si>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</si>
  <si>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</si>
  <si>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</si>
  <si>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</si>
  <si>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</si>
  <si>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</si>
  <si>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</si>
  <si>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</si>
  <si>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</si>
  <si>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</si>
  <si>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</si>
  <si>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</si>
  <si>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</si>
  <si>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</si>
  <si>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</si>
  <si>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</si>
  <si>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</si>
  <si>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</si>
  <si>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</si>
  <si>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</si>
  <si>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</si>
  <si>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</si>
  <si>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</si>
  <si>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</si>
  <si>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</si>
  <si>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</si>
  <si>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</si>
  <si>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</si>
  <si>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</si>
  <si>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</si>
  <si>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</si>
  <si>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</si>
  <si>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</si>
  <si>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</si>
  <si>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</si>
  <si>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</si>
  <si>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</si>
  <si>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</si>
  <si>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</si>
  <si>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</si>
  <si>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</si>
  <si>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</si>
  <si>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</si>
  <si>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</si>
  <si>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</si>
  <si>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</si>
  <si>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</si>
  <si>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</si>
  <si>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</si>
  <si>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</si>
  <si>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</si>
  <si>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</si>
  <si>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</si>
  <si>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</si>
  <si>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</si>
  <si>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</si>
  <si>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</si>
  <si>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</si>
  <si>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</si>
  <si>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</si>
  <si>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</si>
  <si>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</si>
  <si>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</si>
  <si>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</si>
  <si>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</si>
  <si>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</si>
  <si>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</si>
  <si>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</si>
  <si>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</si>
  <si>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</si>
  <si>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</si>
  <si>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</si>
  <si>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</si>
  <si>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</si>
  <si>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</si>
  <si>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</si>
  <si>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</si>
  <si>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</si>
  <si>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</si>
  <si>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</si>
  <si>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</si>
  <si>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</si>
  <si>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</si>
  <si>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</si>
  <si>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</si>
  <si>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</si>
  <si>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</si>
  <si>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</si>
  <si>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</si>
  <si>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</si>
  <si>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</si>
  <si>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</si>
  <si>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</si>
  <si>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</si>
  <si>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</si>
  <si>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</si>
  <si>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</si>
  <si>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</si>
  <si>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</si>
  <si>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</si>
  <si>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</si>
  <si>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</si>
  <si>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</si>
  <si>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</si>
  <si>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</si>
  <si>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</si>
  <si>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</si>
  <si>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</si>
  <si>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</si>
  <si>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</si>
  <si>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</si>
  <si>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</si>
  <si>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</si>
  <si>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</si>
  <si>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</si>
  <si>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</si>
  <si>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</si>
  <si>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</si>
  <si>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</si>
  <si>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</si>
  <si>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</si>
  <si>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</si>
  <si>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</si>
  <si>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</si>
  <si>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</si>
  <si>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</si>
  <si>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</si>
  <si>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</si>
  <si>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</si>
  <si>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</si>
  <si>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</si>
  <si>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</si>
  <si>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</si>
  <si>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</si>
  <si>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</si>
  <si>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</si>
  <si>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</si>
  <si>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</si>
  <si>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</si>
  <si>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</si>
  <si>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</si>
  <si>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</si>
  <si>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</si>
  <si>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</si>
  <si>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</si>
  <si>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</si>
  <si>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</si>
  <si>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</si>
  <si>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</si>
  <si>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</si>
  <si>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</si>
  <si>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</si>
  <si>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</si>
  <si>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</si>
  <si>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</si>
  <si>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</si>
  <si>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</si>
  <si>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</si>
  <si>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</si>
  <si>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</si>
  <si>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</si>
  <si>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</si>
  <si>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</si>
  <si>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</si>
  <si>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</si>
  <si>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</si>
  <si>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</si>
  <si>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</si>
  <si>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</si>
  <si>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</si>
  <si>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</si>
  <si>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</si>
  <si>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</si>
  <si>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</si>
  <si>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</si>
  <si>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</si>
  <si>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</si>
  <si>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</si>
  <si>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</si>
  <si>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</si>
  <si>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</si>
  <si>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</si>
  <si>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</si>
  <si>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</si>
  <si>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</si>
  <si>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</si>
  <si>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</si>
  <si>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</si>
  <si>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</si>
  <si>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</si>
  <si>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</si>
  <si>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</si>
  <si>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</si>
  <si>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</si>
  <si>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</si>
  <si>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</si>
  <si>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</si>
  <si>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</si>
  <si>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</si>
  <si>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</si>
  <si>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</si>
  <si>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</si>
  <si>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</si>
  <si>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</si>
  <si>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</si>
  <si>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</si>
  <si>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</si>
  <si>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</si>
  <si>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</si>
  <si>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</si>
  <si>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</si>
  <si>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</si>
  <si>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</si>
  <si>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</si>
  <si>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</si>
  <si>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</si>
  <si>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</si>
  <si>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</si>
  <si>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</si>
  <si>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</si>
  <si>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</si>
  <si>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</si>
  <si>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</si>
  <si>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</si>
  <si>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</si>
  <si>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</si>
  <si>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</si>
  <si>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</si>
  <si>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</si>
  <si>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</si>
  <si>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</si>
  <si>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</si>
  <si>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</si>
  <si>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</si>
  <si>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</si>
  <si>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</si>
  <si>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</si>
  <si>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</si>
  <si>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</si>
  <si>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</si>
  <si>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</si>
  <si>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</si>
  <si>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</si>
  <si>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</si>
  <si>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</si>
  <si>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</si>
  <si>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</si>
  <si>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</si>
  <si>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</si>
  <si>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</si>
  <si>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</si>
  <si>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</si>
  <si>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</si>
  <si>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</si>
  <si>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</si>
  <si>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</si>
  <si>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</si>
  <si>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</si>
  <si>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</si>
  <si>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</si>
  <si>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</si>
  <si>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</si>
  <si>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</si>
  <si>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</si>
  <si>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</si>
  <si>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</si>
  <si>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</si>
  <si>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</si>
  <si>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</si>
  <si>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</si>
  <si>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</si>
  <si>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</si>
  <si>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</si>
  <si>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</si>
  <si>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</si>
  <si>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</si>
  <si>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</si>
  <si>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</si>
  <si>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</si>
  <si>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</si>
  <si>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</si>
  <si>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</si>
  <si>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</si>
  <si>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</si>
  <si>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</si>
  <si>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</si>
  <si>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</si>
  <si>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</si>
  <si>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</si>
  <si>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</si>
  <si>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</si>
  <si>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</si>
  <si>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</si>
  <si>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</si>
  <si>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</si>
  <si>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</si>
  <si>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</si>
  <si>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</si>
  <si>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</si>
  <si>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</si>
  <si>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</si>
  <si>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</si>
  <si>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</si>
  <si>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</si>
  <si>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</si>
  <si>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</si>
  <si>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</si>
  <si>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</si>
  <si>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</si>
  <si>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</si>
  <si>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</si>
  <si>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</si>
  <si>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</si>
  <si>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</si>
  <si>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</si>
  <si>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</si>
  <si>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</si>
  <si>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</si>
  <si>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</si>
  <si>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</si>
  <si>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</si>
  <si>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</si>
  <si>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</si>
  <si>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</si>
  <si>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</si>
  <si>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</si>
  <si>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</si>
  <si>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</si>
  <si>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</si>
  <si>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</si>
  <si>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</si>
  <si>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</si>
  <si>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</si>
  <si>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</si>
  <si>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</si>
  <si>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</si>
  <si>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</si>
  <si>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</si>
  <si>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</si>
  <si>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</si>
  <si>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</si>
  <si>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</si>
  <si>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</si>
  <si>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</si>
  <si>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</si>
  <si>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</si>
  <si>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</si>
  <si>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</si>
  <si>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</si>
  <si>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</si>
  <si>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</si>
  <si>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</si>
  <si>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</si>
  <si>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</si>
  <si>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</si>
  <si>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</si>
  <si>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</si>
  <si>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</si>
  <si>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</si>
  <si>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</si>
  <si>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</si>
  <si>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</si>
  <si>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</si>
  <si>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</si>
  <si>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</si>
  <si>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</si>
  <si>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</si>
  <si>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</si>
  <si>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</si>
  <si>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</si>
  <si>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</si>
  <si>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</si>
  <si>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</si>
  <si>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</si>
  <si>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</si>
  <si>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</si>
  <si>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</si>
  <si>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</si>
  <si>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</si>
  <si>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</si>
  <si>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</si>
  <si>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</si>
  <si>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</si>
  <si>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</si>
  <si>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</si>
  <si>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</si>
  <si>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</si>
  <si>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</si>
  <si>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</si>
  <si>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</si>
  <si>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</si>
  <si>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</si>
  <si>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</si>
  <si>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</si>
  <si>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</si>
  <si>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</si>
  <si>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</si>
  <si>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</si>
  <si>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</si>
  <si>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</si>
  <si>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</si>
  <si>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</si>
  <si>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</si>
  <si>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</si>
  <si>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</si>
  <si>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</si>
  <si>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</si>
  <si>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</si>
  <si>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</si>
  <si>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</si>
  <si>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</si>
  <si>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</si>
  <si>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</si>
  <si>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</si>
  <si>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</si>
  <si>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</si>
  <si>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</si>
  <si>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</si>
  <si>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</si>
  <si>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</si>
  <si>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</si>
  <si>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</si>
  <si>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</si>
  <si>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</si>
  <si>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</si>
  <si>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</si>
  <si>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</si>
  <si>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</si>
  <si>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</si>
  <si>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</si>
  <si>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</si>
  <si>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</si>
  <si>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</si>
  <si>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</si>
  <si>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</si>
  <si>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</si>
  <si>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</si>
  <si>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</si>
  <si>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</si>
  <si>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</si>
  <si>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</si>
  <si>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</si>
  <si>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</si>
  <si>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</si>
  <si>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</si>
  <si>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</si>
  <si>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</si>
  <si>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</si>
  <si>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</si>
  <si>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</si>
  <si>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</si>
  <si>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</si>
  <si>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</si>
  <si>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</si>
  <si>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</si>
  <si>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</si>
  <si>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</si>
  <si>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</si>
  <si>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</si>
  <si>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</si>
  <si>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</si>
  <si>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</si>
  <si>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</si>
  <si>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</si>
  <si>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</si>
  <si>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</si>
  <si>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</si>
  <si>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</si>
  <si>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</si>
  <si>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</si>
  <si>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</si>
  <si>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</si>
  <si>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</si>
  <si>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</si>
  <si>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</si>
  <si>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</si>
  <si>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</si>
  <si>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</si>
  <si>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</si>
  <si>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</si>
  <si>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</si>
  <si>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</si>
  <si>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</si>
  <si>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</si>
  <si>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</si>
  <si>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</si>
  <si>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</si>
  <si>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</si>
  <si>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</si>
  <si>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</si>
  <si>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</si>
  <si>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</si>
  <si>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</si>
  <si>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</si>
  <si>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</si>
  <si>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</si>
  <si>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</si>
  <si>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</si>
  <si>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</si>
  <si>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</si>
  <si>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</si>
  <si>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</si>
  <si>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</si>
  <si>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</si>
  <si>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</si>
  <si>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</si>
  <si>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</si>
  <si>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</si>
  <si>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</si>
  <si>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</si>
  <si>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</si>
  <si>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</si>
  <si>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</si>
  <si>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</si>
  <si>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</si>
  <si>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</si>
  <si>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</si>
  <si>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</si>
  <si>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</si>
  <si>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</si>
  <si>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</si>
  <si>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</si>
  <si>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</si>
  <si>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</si>
  <si>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</si>
  <si>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</si>
  <si>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</si>
  <si>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</si>
  <si>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</si>
  <si>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</si>
  <si>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</si>
  <si>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</si>
  <si>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</si>
  <si>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</si>
  <si>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</si>
  <si>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</si>
  <si>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</si>
  <si>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</si>
  <si>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</si>
  <si>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</si>
  <si>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</si>
  <si>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</si>
  <si>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</si>
  <si>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</si>
  <si>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</si>
  <si>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</si>
  <si>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</si>
  <si>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</si>
  <si>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</si>
  <si>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</si>
  <si>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</si>
  <si>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</si>
  <si>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</si>
  <si>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</si>
  <si>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</si>
  <si>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</si>
  <si>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</si>
  <si>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</si>
  <si>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</si>
  <si>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</si>
  <si>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</si>
  <si>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</si>
  <si>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</si>
  <si>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</si>
  <si>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</si>
  <si>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</si>
  <si>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</si>
  <si>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</si>
  <si>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</si>
  <si>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</si>
  <si>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</si>
  <si>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</si>
  <si>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</si>
  <si>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</si>
  <si>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</si>
  <si>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</si>
  <si>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</si>
  <si>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</si>
  <si>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</si>
  <si>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</si>
  <si>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</si>
  <si>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</si>
  <si>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</si>
  <si>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</si>
  <si>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</si>
  <si>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</si>
  <si>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</si>
  <si>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</si>
  <si>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</si>
  <si>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</si>
  <si>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</si>
  <si>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</si>
  <si>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</si>
  <si>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</si>
  <si>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</si>
  <si>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</si>
  <si>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</si>
  <si>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</si>
  <si>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</si>
  <si>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</si>
  <si>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</si>
  <si>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</si>
  <si>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</si>
  <si>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</si>
  <si>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</si>
  <si>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</si>
  <si>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</si>
  <si>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</si>
  <si>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</si>
  <si>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</si>
  <si>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</si>
  <si>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</si>
  <si>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</si>
  <si>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</si>
  <si>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</si>
  <si>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</si>
  <si>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</si>
  <si>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</si>
  <si>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</si>
  <si>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</si>
  <si>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</si>
  <si>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</si>
  <si>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</si>
  <si>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</si>
  <si>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</si>
  <si>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</si>
  <si>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</si>
  <si>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</si>
  <si>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</si>
  <si>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</si>
  <si>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</si>
  <si>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</si>
  <si>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</si>
  <si>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</si>
  <si>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</si>
  <si>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</si>
  <si>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</si>
  <si>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</si>
  <si>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</si>
  <si>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</si>
  <si>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</si>
  <si>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</si>
  <si>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</si>
  <si>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</si>
  <si>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</si>
  <si>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</si>
  <si>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</si>
  <si>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</si>
  <si>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</si>
  <si>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</si>
  <si>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</si>
  <si>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</si>
  <si>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</si>
  <si>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</si>
  <si>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</si>
  <si>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</si>
  <si>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</si>
  <si>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</si>
  <si>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</si>
  <si>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</si>
  <si>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</si>
  <si>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</si>
  <si>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</si>
  <si>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</si>
  <si>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</si>
  <si>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</si>
  <si>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</si>
  <si>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</si>
  <si>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</si>
  <si>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</si>
  <si>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</si>
  <si>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</si>
  <si>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</si>
  <si>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</si>
  <si>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</si>
  <si>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</si>
  <si>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</si>
  <si>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</si>
  <si>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</si>
  <si>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</si>
  <si>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</si>
  <si>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</si>
  <si>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</si>
  <si>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</si>
  <si>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</si>
  <si>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</si>
  <si>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</si>
  <si>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</si>
  <si>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</si>
  <si>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</si>
  <si>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</si>
  <si>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</si>
  <si>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</si>
  <si>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</si>
  <si>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</si>
  <si>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</si>
  <si>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</si>
  <si>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</si>
  <si>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</si>
  <si>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</si>
  <si>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</si>
  <si>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</si>
  <si>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</si>
  <si>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</si>
  <si>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</si>
  <si>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</si>
  <si>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</si>
  <si>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</si>
  <si>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</si>
  <si>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</si>
  <si>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</si>
  <si>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</si>
  <si>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</si>
  <si>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</si>
  <si>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</si>
  <si>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</si>
  <si>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</si>
  <si>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</si>
  <si>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</si>
  <si>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</si>
  <si>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</si>
  <si>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</si>
  <si>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</si>
  <si>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</si>
  <si>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</si>
  <si>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</si>
  <si>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</si>
  <si>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</si>
  <si>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</si>
  <si>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</si>
  <si>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</si>
  <si>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</si>
  <si>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</si>
  <si>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</si>
  <si>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</si>
  <si>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</si>
  <si>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</si>
  <si>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</si>
  <si>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</si>
  <si>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</si>
  <si>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</si>
  <si>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</si>
  <si>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</si>
  <si>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</si>
  <si>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</si>
  <si>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</si>
  <si>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</si>
  <si>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</si>
  <si>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</si>
  <si>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</si>
  <si>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</si>
  <si>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</si>
  <si>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</si>
  <si>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</si>
  <si>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</si>
  <si>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</si>
  <si>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</si>
  <si>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</si>
  <si>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</si>
  <si>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</si>
  <si>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</si>
  <si>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</si>
  <si>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</si>
  <si>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</si>
  <si>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</si>
  <si>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</si>
  <si>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</si>
  <si>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</si>
  <si>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</si>
  <si>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</si>
  <si>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</si>
  <si>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</si>
  <si>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</si>
  <si>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</si>
  <si>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</si>
  <si>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</si>
  <si>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</si>
  <si>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</si>
  <si>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</si>
  <si>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</si>
  <si>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</si>
  <si>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</si>
  <si>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</si>
  <si>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</si>
  <si>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</si>
  <si>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</si>
  <si>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</si>
  <si>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</si>
  <si>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</si>
  <si>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</si>
  <si>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</si>
  <si>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</si>
  <si>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</si>
  <si>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</si>
  <si>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</si>
  <si>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</si>
  <si>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</si>
  <si>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</si>
  <si>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</si>
  <si>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</si>
  <si>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</si>
  <si>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</si>
  <si>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</si>
  <si>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</si>
  <si>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</si>
  <si>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</si>
  <si>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</si>
  <si>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</si>
  <si>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</si>
  <si>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</si>
  <si>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</si>
  <si>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</si>
  <si>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</si>
  <si>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</si>
  <si>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</si>
  <si>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</si>
  <si>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</si>
  <si>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</si>
  <si>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</si>
  <si>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</si>
  <si>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</si>
  <si>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</si>
  <si>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</si>
  <si>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</si>
  <si>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</si>
  <si>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</si>
  <si>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</si>
  <si>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</si>
  <si>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</si>
  <si>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</si>
  <si>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</si>
  <si>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</si>
  <si>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</si>
  <si>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</si>
  <si>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</si>
  <si>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</si>
  <si>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</si>
  <si>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</si>
  <si>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</si>
  <si>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</si>
  <si>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</si>
  <si>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</si>
  <si>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</si>
  <si>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</si>
  <si>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</si>
  <si>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</si>
  <si>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</si>
  <si>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</si>
  <si>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</si>
  <si>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</si>
  <si>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</si>
  <si>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</si>
  <si>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</si>
  <si>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</si>
  <si>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</si>
  <si>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</si>
  <si>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</si>
  <si>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</si>
  <si>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</si>
  <si>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</si>
  <si>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</si>
  <si>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</si>
  <si>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</si>
  <si>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</si>
  <si>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</si>
  <si>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</si>
  <si>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</si>
  <si>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</si>
  <si>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</si>
  <si>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</si>
  <si>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</si>
  <si>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</si>
  <si>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</si>
  <si>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</si>
  <si>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</si>
  <si>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</si>
  <si>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</si>
  <si>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</si>
  <si>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</si>
  <si>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</si>
  <si>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</si>
  <si>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</si>
  <si>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</si>
  <si>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</si>
  <si>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</si>
  <si>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</si>
  <si>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</si>
  <si>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</si>
  <si>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</si>
  <si>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</si>
  <si>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</si>
  <si>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</si>
  <si>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</si>
  <si>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</si>
  <si>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</si>
  <si>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</si>
  <si>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</si>
  <si>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</si>
  <si>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</si>
  <si>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</si>
  <si>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</si>
  <si>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</si>
  <si>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</si>
  <si>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</si>
  <si>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</si>
  <si>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</si>
  <si>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</si>
  <si>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</si>
  <si>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</si>
  <si>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</si>
  <si>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</si>
  <si>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</si>
  <si>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</si>
  <si>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</si>
  <si>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</si>
  <si>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</si>
  <si>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</si>
  <si>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</si>
  <si>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</si>
  <si>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</si>
  <si>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</si>
  <si>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</si>
  <si>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</si>
  <si>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</si>
  <si>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</si>
  <si>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</si>
  <si>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</si>
  <si>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</si>
  <si>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</si>
  <si>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</si>
  <si>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</si>
  <si>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</si>
  <si>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</si>
  <si>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</si>
  <si>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</si>
  <si>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</si>
  <si>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</si>
  <si>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</si>
  <si>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</si>
  <si>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</si>
  <si>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</si>
  <si>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</si>
  <si>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</si>
  <si>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</si>
  <si>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</si>
  <si>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</si>
  <si>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</si>
  <si>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</si>
  <si>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</si>
  <si>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</si>
  <si>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</si>
  <si>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</si>
  <si>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</si>
  <si>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</si>
  <si>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</si>
  <si>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</si>
  <si>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</si>
  <si>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</si>
  <si>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</si>
  <si>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</si>
  <si>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</si>
  <si>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</si>
  <si>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</si>
  <si>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</si>
  <si>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</si>
  <si>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</si>
  <si>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</si>
  <si>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</si>
  <si>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</si>
  <si>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</si>
  <si>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</si>
  <si>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</si>
  <si>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</si>
  <si>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</si>
  <si>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</si>
  <si>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</si>
  <si>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</si>
  <si>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</si>
  <si>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</si>
  <si>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</si>
  <si>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</si>
  <si>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</si>
  <si>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</si>
  <si>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</si>
  <si>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</si>
  <si>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</si>
  <si>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</si>
  <si>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</si>
  <si>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</si>
  <si>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</si>
  <si>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</si>
  <si>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</si>
  <si>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</si>
  <si>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</si>
  <si>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</si>
  <si>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</si>
  <si>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</si>
  <si>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</si>
  <si>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</si>
  <si>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</si>
  <si>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</si>
  <si>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</si>
  <si>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</si>
  <si>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</si>
  <si>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</si>
  <si>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</si>
  <si>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</si>
  <si>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</si>
  <si>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</si>
  <si>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</si>
  <si>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</si>
  <si>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</si>
  <si>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</si>
  <si>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</si>
  <si>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</si>
  <si>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</si>
  <si>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</si>
  <si>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</si>
  <si>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</si>
  <si>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</si>
  <si>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</si>
  <si>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</si>
  <si>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</si>
  <si>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</si>
  <si>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</si>
  <si>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</si>
  <si>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</si>
  <si>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</si>
  <si>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</si>
  <si>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</si>
  <si>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</si>
  <si>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</si>
  <si>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</si>
  <si>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</si>
  <si>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</si>
  <si>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</si>
  <si>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</si>
  <si>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</si>
  <si>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</si>
  <si>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</si>
  <si>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</si>
  <si>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</si>
  <si>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</si>
  <si>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</si>
  <si>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</si>
  <si>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</si>
  <si>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</si>
  <si>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</si>
  <si>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</si>
  <si>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</si>
  <si>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</si>
  <si>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</si>
  <si>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</si>
  <si>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</si>
  <si>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</si>
  <si>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</si>
  <si>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</si>
  <si>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</si>
  <si>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</si>
  <si>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</si>
  <si>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</si>
  <si>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</si>
  <si>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</si>
  <si>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</si>
  <si>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</si>
  <si>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</si>
  <si>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</si>
  <si>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</si>
  <si>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</si>
  <si>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</si>
  <si>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</si>
  <si>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</si>
  <si>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</si>
  <si>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</si>
  <si>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</si>
  <si>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</si>
  <si>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</si>
  <si>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</si>
  <si>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</si>
  <si>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</si>
  <si>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</si>
  <si>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</si>
  <si>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</si>
  <si>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</si>
  <si>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</si>
  <si>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</si>
  <si>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</si>
  <si>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</si>
  <si>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</si>
  <si>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</si>
  <si>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</si>
  <si>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</si>
  <si>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</si>
  <si>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</si>
  <si>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</si>
  <si>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</si>
  <si>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</si>
  <si>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</si>
  <si>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</si>
  <si>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</si>
  <si>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</si>
  <si>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</si>
  <si>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</si>
  <si>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</si>
  <si>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</si>
  <si>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</si>
  <si>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</si>
  <si>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</si>
  <si>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</si>
  <si>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</si>
  <si>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</si>
  <si>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</si>
  <si>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</si>
  <si>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</si>
  <si>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</si>
  <si>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</si>
  <si>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</si>
  <si>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</si>
  <si>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</si>
  <si>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</si>
  <si>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</si>
  <si>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</si>
  <si>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</si>
  <si>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</si>
  <si>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</si>
  <si>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</si>
  <si>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</si>
  <si>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</si>
  <si>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</si>
  <si>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</si>
  <si>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</si>
  <si>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</si>
  <si>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</si>
  <si>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</si>
  <si>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</si>
  <si>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</si>
  <si>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</si>
  <si>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</si>
  <si>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</si>
  <si>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</si>
  <si>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</si>
  <si>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</si>
  <si>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</si>
  <si>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</si>
  <si>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</si>
  <si>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</si>
  <si>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</si>
  <si>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</si>
  <si>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</si>
  <si>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</si>
  <si>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</si>
  <si>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</si>
  <si>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</si>
  <si>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</si>
  <si>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</si>
  <si>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</si>
  <si>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</si>
  <si>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</si>
  <si>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</si>
  <si>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</si>
  <si>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</si>
  <si>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</si>
  <si>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</si>
  <si>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</si>
  <si>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</si>
  <si>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</si>
  <si>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</si>
  <si>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</si>
  <si>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</si>
  <si>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</si>
  <si>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</si>
  <si>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</si>
  <si>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</si>
  <si>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</si>
  <si>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</si>
  <si>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</si>
  <si>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</si>
  <si>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</si>
  <si>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</si>
  <si>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</si>
  <si>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</si>
  <si>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</si>
  <si>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</si>
  <si>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</si>
  <si>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</si>
  <si>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</si>
  <si>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</si>
  <si>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</si>
  <si>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</si>
  <si>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</si>
  <si>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</si>
  <si>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</si>
  <si>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</si>
  <si>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</si>
  <si>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</si>
  <si>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</si>
  <si>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</si>
  <si>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</si>
  <si>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</si>
  <si>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</si>
  <si>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</si>
  <si>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</si>
  <si>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</si>
  <si>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</si>
  <si>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</si>
  <si>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</si>
  <si>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</si>
  <si>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</si>
  <si>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</si>
  <si>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</si>
  <si>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</si>
  <si>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</si>
  <si>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</si>
  <si>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</si>
  <si>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</si>
  <si>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</si>
  <si>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</si>
  <si>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</si>
  <si>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</si>
  <si>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</si>
  <si>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</si>
  <si>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</si>
  <si>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</si>
  <si>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</si>
  <si>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</si>
  <si>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</si>
  <si>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</si>
  <si>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</si>
  <si>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</si>
  <si>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</si>
  <si>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</si>
  <si>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</si>
  <si>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</si>
  <si>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</si>
  <si>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</si>
  <si>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</si>
  <si>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</si>
  <si>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</si>
  <si>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</si>
  <si>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</si>
  <si>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</si>
  <si>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</si>
  <si>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</si>
  <si>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</si>
  <si>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</si>
  <si>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</si>
  <si>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</si>
  <si>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</si>
  <si>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</si>
  <si>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</si>
  <si>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</si>
  <si>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</si>
  <si>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</si>
  <si>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</si>
  <si>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</si>
  <si>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</si>
  <si>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</si>
  <si>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</si>
  <si>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</si>
  <si>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</si>
  <si>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</si>
  <si>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</si>
  <si>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</si>
  <si>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</si>
  <si>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</si>
  <si>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</si>
  <si>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</si>
  <si>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</si>
  <si>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</si>
  <si>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</si>
  <si>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</si>
  <si>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</si>
  <si>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</si>
  <si>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</si>
  <si>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</si>
  <si>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</si>
  <si>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</si>
  <si>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</si>
  <si>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</si>
  <si>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</si>
  <si>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</si>
  <si>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</si>
  <si>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</si>
  <si>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</si>
  <si>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</si>
  <si>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</si>
  <si>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</si>
  <si>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</si>
  <si>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</si>
  <si>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</si>
  <si>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</si>
  <si>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</si>
  <si>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</si>
  <si>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</si>
  <si>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</si>
  <si>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</si>
  <si>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</si>
  <si>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</si>
  <si>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</si>
  <si>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</si>
  <si>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</si>
  <si>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</si>
  <si>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</si>
  <si>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</si>
  <si>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</si>
  <si>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</si>
  <si>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</si>
  <si>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</si>
  <si>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</si>
  <si>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</si>
  <si>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</si>
  <si>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</si>
  <si>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</si>
  <si>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</si>
  <si>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</si>
  <si>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</si>
  <si>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</si>
  <si>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</si>
  <si>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</si>
  <si>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</si>
  <si>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</si>
  <si>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</si>
  <si>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</si>
  <si>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</si>
  <si>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</si>
  <si>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</si>
  <si>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</si>
  <si>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</si>
  <si>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</si>
  <si>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</si>
  <si>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</si>
  <si>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</si>
  <si>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</si>
  <si>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</si>
  <si>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</si>
  <si>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</si>
  <si>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</si>
  <si>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</si>
  <si>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</si>
  <si>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</si>
  <si>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</si>
  <si>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</si>
  <si>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</si>
  <si>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</si>
  <si>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</si>
  <si>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</si>
  <si>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</si>
  <si>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</si>
  <si>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</si>
  <si>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</si>
  <si>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</si>
  <si>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</si>
  <si>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</si>
  <si>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</si>
  <si>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</si>
  <si>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</si>
  <si>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</si>
  <si>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</si>
  <si>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</si>
  <si>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</si>
  <si>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</si>
  <si>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</si>
  <si>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</si>
  <si>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</si>
  <si>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</si>
  <si>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</si>
  <si>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</si>
  <si>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</si>
  <si>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</si>
  <si>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</si>
  <si>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</si>
  <si>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</si>
  <si>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</si>
  <si>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</si>
  <si>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</si>
  <si>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</si>
  <si>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</si>
  <si>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</si>
  <si>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</si>
  <si>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</si>
  <si>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</si>
  <si>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</si>
  <si>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</si>
  <si>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</si>
  <si>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</si>
  <si>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</si>
  <si>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</si>
  <si>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</si>
  <si>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</si>
  <si>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</si>
  <si>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</si>
  <si>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</si>
  <si>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</si>
  <si>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</si>
  <si>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</si>
  <si>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</si>
  <si>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</si>
  <si>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</si>
  <si>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</si>
  <si>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</si>
  <si>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</si>
  <si>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</si>
  <si>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</si>
  <si>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</si>
  <si>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</si>
  <si>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</si>
  <si>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</si>
  <si>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</si>
  <si>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</si>
  <si>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</si>
  <si>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</si>
  <si>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</si>
  <si>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</si>
  <si>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</si>
  <si>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</si>
  <si>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</si>
  <si>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</si>
  <si>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</si>
  <si>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</si>
  <si>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</si>
  <si>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</si>
  <si>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</si>
  <si>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</si>
  <si>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</si>
  <si>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</si>
  <si>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</si>
  <si>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</si>
  <si>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</si>
  <si>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</si>
  <si>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</si>
  <si>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</si>
  <si>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</si>
  <si>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</si>
  <si>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</si>
  <si>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</si>
  <si>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</si>
  <si>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</si>
  <si>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</si>
  <si>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</si>
  <si>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</si>
  <si>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</si>
  <si>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</si>
  <si>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</si>
  <si>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</si>
  <si>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</si>
  <si>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</si>
  <si>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</si>
  <si>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</si>
  <si>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</si>
  <si>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</si>
  <si>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</si>
  <si>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</si>
  <si>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</si>
  <si>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</si>
  <si>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</si>
  <si>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</si>
  <si>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</si>
  <si>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</si>
  <si>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</si>
  <si>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</si>
  <si>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</si>
  <si>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</si>
  <si>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</si>
  <si>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</si>
  <si>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</si>
  <si>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</si>
  <si>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</si>
  <si>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</si>
  <si>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</si>
  <si>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</si>
  <si>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</si>
  <si>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</si>
  <si>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</si>
  <si>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</si>
  <si>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</si>
  <si>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</si>
  <si>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</si>
  <si>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</si>
  <si>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</si>
  <si>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</si>
  <si>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</si>
  <si>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</si>
  <si>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</si>
  <si>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</si>
  <si>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</si>
  <si>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</si>
  <si>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</si>
  <si>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</si>
  <si>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</si>
  <si>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</si>
  <si>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</si>
  <si>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</si>
  <si>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</si>
  <si>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</si>
  <si>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</si>
  <si>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</si>
  <si>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</si>
  <si>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</si>
  <si>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</si>
  <si>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</si>
  <si>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</si>
  <si>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</si>
  <si>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</si>
  <si>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</si>
  <si>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</si>
  <si>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</si>
  <si>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</si>
  <si>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</si>
  <si>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</si>
  <si>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</si>
  <si>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</si>
  <si>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</si>
  <si>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</si>
  <si>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</si>
  <si>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</si>
  <si>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</si>
  <si>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</si>
  <si>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</si>
  <si>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</si>
  <si>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</si>
  <si>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</si>
  <si>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</si>
  <si>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</si>
  <si>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</si>
  <si>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</si>
  <si>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</si>
  <si>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</si>
  <si>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</si>
  <si>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</si>
  <si>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</si>
  <si>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</si>
  <si>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</si>
  <si>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</si>
  <si>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</si>
  <si>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</si>
  <si>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</si>
  <si>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</si>
  <si>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</si>
  <si>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</si>
  <si>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</si>
  <si>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</si>
  <si>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</si>
  <si>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</si>
  <si>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</si>
  <si>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</si>
  <si>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</si>
  <si>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</si>
  <si>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</si>
  <si>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</si>
  <si>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</si>
  <si>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</si>
  <si>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</si>
  <si>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</si>
  <si>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</si>
  <si>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</si>
  <si>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</si>
  <si>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</si>
  <si>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</si>
  <si>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</si>
  <si>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</si>
  <si>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</si>
  <si>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</si>
  <si>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</si>
  <si>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</si>
  <si>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</si>
  <si>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</si>
  <si>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</si>
  <si>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</si>
  <si>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</si>
  <si>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</si>
  <si>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</si>
  <si>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</si>
  <si>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</si>
  <si>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</si>
  <si>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</si>
  <si>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</si>
  <si>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</si>
  <si>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</si>
  <si>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</si>
  <si>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</si>
  <si>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</si>
  <si>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</si>
  <si>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</si>
  <si>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</si>
  <si>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</si>
  <si>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</si>
  <si>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</si>
  <si>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</si>
  <si>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</si>
  <si>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</si>
  <si>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</si>
  <si>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</si>
  <si>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</si>
  <si>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</si>
  <si>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</si>
  <si>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</si>
  <si>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</si>
  <si>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</si>
  <si>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</si>
  <si>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</si>
  <si>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</si>
  <si>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</si>
  <si>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</si>
  <si>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</si>
  <si>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</si>
  <si>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</si>
  <si>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</si>
  <si>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</si>
  <si>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</si>
  <si>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</si>
  <si>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</si>
  <si>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</si>
  <si>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</si>
  <si>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</si>
  <si>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</si>
  <si>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</si>
  <si>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</si>
  <si>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</si>
  <si>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</si>
  <si>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</si>
  <si>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</si>
  <si>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</si>
  <si>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</si>
  <si>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</si>
  <si>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</si>
  <si>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</si>
  <si>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</si>
  <si>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</si>
  <si>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</si>
  <si>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</si>
  <si>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</si>
  <si>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</si>
  <si>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</si>
  <si>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</si>
  <si>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</si>
  <si>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</si>
  <si>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</si>
  <si>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</si>
  <si>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</si>
  <si>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</si>
  <si>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</si>
  <si>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</si>
  <si>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</si>
  <si>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</si>
  <si>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</si>
  <si>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</si>
  <si>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</si>
  <si>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</si>
  <si>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</si>
  <si>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</si>
  <si>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</si>
  <si>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</si>
  <si>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</si>
  <si>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</si>
  <si>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</si>
  <si>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</si>
  <si>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</si>
  <si>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</si>
  <si>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</si>
  <si>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</si>
  <si>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</si>
  <si>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</si>
  <si>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</si>
  <si>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</si>
  <si>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</si>
  <si>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</si>
  <si>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</si>
  <si>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</si>
  <si>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</si>
  <si>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</si>
  <si>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</si>
  <si>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</si>
  <si>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</si>
  <si>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</si>
  <si>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</si>
  <si>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</si>
  <si>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</si>
  <si>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</si>
  <si>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</si>
  <si>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</si>
  <si>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</si>
  <si>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</si>
  <si>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</si>
  <si>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</si>
  <si>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</si>
  <si>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</si>
  <si>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</si>
  <si>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</si>
  <si>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</si>
  <si>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</si>
  <si>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</si>
  <si>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</si>
  <si>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</si>
  <si>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</si>
  <si>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</si>
  <si>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</si>
  <si>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</si>
  <si>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</si>
  <si>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</si>
  <si>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</si>
  <si>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</si>
  <si>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</si>
  <si>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</si>
  <si>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</si>
  <si>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</si>
  <si>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</si>
  <si>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</si>
  <si>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</si>
  <si>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</si>
  <si>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</si>
  <si>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</si>
  <si>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</si>
  <si>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</si>
  <si>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</si>
  <si>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</si>
  <si>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</si>
  <si>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</si>
  <si>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</si>
  <si>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</si>
  <si>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</si>
  <si>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</si>
  <si>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</si>
  <si>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</si>
  <si>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</si>
  <si>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</si>
  <si>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</si>
  <si>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</si>
  <si>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</si>
  <si>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</si>
  <si>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</si>
  <si>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</si>
  <si>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</si>
  <si>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</si>
  <si>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</si>
  <si>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</si>
  <si>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</si>
  <si>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</si>
  <si>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</si>
  <si>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</si>
  <si>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</si>
  <si>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</si>
  <si>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</si>
  <si>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</si>
  <si>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</si>
  <si>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</si>
  <si>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</si>
  <si>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</si>
  <si>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</si>
  <si>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</si>
  <si>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</si>
  <si>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</si>
  <si>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</si>
  <si>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</si>
  <si>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</si>
  <si>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</si>
  <si>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</si>
  <si>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</si>
  <si>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</si>
  <si>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</si>
  <si>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</si>
  <si>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</si>
  <si>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</si>
  <si>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</si>
  <si>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</si>
  <si>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</si>
  <si>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</si>
  <si>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</si>
  <si>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</si>
  <si>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</si>
  <si>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</si>
  <si>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</si>
  <si>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</si>
  <si>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</si>
  <si>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</si>
  <si>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</si>
  <si>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</si>
  <si>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</si>
  <si>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</si>
  <si>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</si>
  <si>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</si>
  <si>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</si>
  <si>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</si>
  <si>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</si>
  <si>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</si>
  <si>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</si>
  <si>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</si>
  <si>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</si>
  <si>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</si>
  <si>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</si>
  <si>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</si>
  <si>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</si>
  <si>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</si>
  <si>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</si>
  <si>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</si>
  <si>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</si>
  <si>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</si>
  <si>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</si>
  <si>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</si>
  <si>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</si>
  <si>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</si>
  <si>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</si>
  <si>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</si>
  <si>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</si>
  <si>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</si>
  <si>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</si>
  <si>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</si>
  <si>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</si>
  <si>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</si>
  <si>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</si>
  <si>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</si>
  <si>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</si>
  <si>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</si>
  <si>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</si>
  <si>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</si>
  <si>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</si>
  <si>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</si>
  <si>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</si>
  <si>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</si>
  <si>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</si>
  <si>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</si>
  <si>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</si>
  <si>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</si>
  <si>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</si>
  <si>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</si>
  <si>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</si>
  <si>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</si>
  <si>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</si>
  <si>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</si>
  <si>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</si>
  <si>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</si>
  <si>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</si>
  <si>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</si>
  <si>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</si>
  <si>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</si>
  <si>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</si>
  <si>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</si>
  <si>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</si>
  <si>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</si>
  <si>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</si>
  <si>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</si>
  <si>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</si>
  <si>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</si>
  <si>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</si>
  <si>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</si>
  <si>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</si>
  <si>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</si>
  <si>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</si>
  <si>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</si>
  <si>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</si>
  <si>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</si>
  <si>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</si>
  <si>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</si>
  <si>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</si>
  <si>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</si>
  <si>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</si>
  <si>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</si>
  <si>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</si>
  <si>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</si>
  <si>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</si>
  <si>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</si>
  <si>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</si>
  <si>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</si>
  <si>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</si>
  <si>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</si>
  <si>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</si>
  <si>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</si>
  <si>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</si>
  <si>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</si>
  <si>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</si>
  <si>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</si>
  <si>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</si>
  <si>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</si>
  <si>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</si>
  <si>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</si>
  <si>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</si>
  <si>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</si>
  <si>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</si>
  <si>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</si>
  <si>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</si>
  <si>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</si>
  <si>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</si>
  <si>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</si>
  <si>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</si>
  <si>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</si>
  <si>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</si>
  <si>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</si>
  <si>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</si>
  <si>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</si>
  <si>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</si>
  <si>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</si>
  <si>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</si>
  <si>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</si>
  <si>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</si>
  <si>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</si>
  <si>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</si>
  <si>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</si>
  <si>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</si>
  <si>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</si>
  <si>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</si>
  <si>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</si>
  <si>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</si>
  <si>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</si>
  <si>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</si>
  <si>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</si>
  <si>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</si>
  <si>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</si>
  <si>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</si>
  <si>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</si>
  <si>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</si>
  <si>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</si>
  <si>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</si>
  <si>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</si>
  <si>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</si>
  <si>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</si>
  <si>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</si>
  <si>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</si>
  <si>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</si>
  <si>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</si>
  <si>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</si>
  <si>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</si>
  <si>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</si>
  <si>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</si>
  <si>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</si>
  <si>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</si>
  <si>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</si>
  <si>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</si>
  <si>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</si>
  <si>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</si>
  <si>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</si>
  <si>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</si>
  <si>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</si>
  <si>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</si>
  <si>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</si>
  <si>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</si>
  <si>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</si>
  <si>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</si>
  <si>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</si>
  <si>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</si>
  <si>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</si>
  <si>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</si>
  <si>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</si>
  <si>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</si>
  <si>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</si>
  <si>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</si>
  <si>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</si>
  <si>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</si>
  <si>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</si>
  <si>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</si>
  <si>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</si>
  <si>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</si>
  <si>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</si>
  <si>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</si>
  <si>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</si>
  <si>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</si>
  <si>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</si>
  <si>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</si>
  <si>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</si>
  <si>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</si>
  <si>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</si>
  <si>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</si>
  <si>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</si>
  <si>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</si>
  <si>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</si>
  <si>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</si>
  <si>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</si>
  <si>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</si>
  <si>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</si>
  <si>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</si>
  <si>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</si>
  <si>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</si>
  <si>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</si>
  <si>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</si>
  <si>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</si>
  <si>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</si>
  <si>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</si>
  <si>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</si>
  <si>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</si>
  <si>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</si>
  <si>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</si>
  <si>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</si>
  <si>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</si>
  <si>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</si>
  <si>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</si>
  <si>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</si>
  <si>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</si>
  <si>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</si>
  <si>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</si>
  <si>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</si>
  <si>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</si>
  <si>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</si>
  <si>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</si>
  <si>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</si>
  <si>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</si>
  <si>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</si>
  <si>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</si>
  <si>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</si>
  <si>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</si>
  <si>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</si>
  <si>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</si>
  <si>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</si>
  <si>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</si>
  <si>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</si>
  <si>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</si>
  <si>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</si>
  <si>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</si>
  <si>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</si>
  <si>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</si>
  <si>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</si>
  <si>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</si>
  <si>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</si>
  <si>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</si>
  <si>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</si>
  <si>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</si>
  <si>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</si>
  <si>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</si>
  <si>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</si>
  <si>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</si>
  <si>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</si>
  <si>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</si>
  <si>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</si>
  <si>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</si>
  <si>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</si>
  <si>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</si>
  <si>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</si>
  <si>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</si>
  <si>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</si>
  <si>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</si>
  <si>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</si>
  <si>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</si>
  <si>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</si>
  <si>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</si>
  <si>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</si>
  <si>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</si>
  <si>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</si>
  <si>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</si>
  <si>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</si>
  <si>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</si>
  <si>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</si>
  <si>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</si>
  <si>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</si>
  <si>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</si>
  <si>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</si>
  <si>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</si>
  <si>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</si>
  <si>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</si>
  <si>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</si>
  <si>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</si>
  <si>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</si>
  <si>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</si>
  <si>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</si>
  <si>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</si>
  <si>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</si>
  <si>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</si>
  <si>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</si>
  <si>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</si>
  <si>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</si>
  <si>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</si>
  <si>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</si>
  <si>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</si>
  <si>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</si>
  <si>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</si>
  <si>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</si>
  <si>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</si>
  <si>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</si>
  <si>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</si>
  <si>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</si>
  <si>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</si>
  <si>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</si>
  <si>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</si>
  <si>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</si>
  <si>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</si>
  <si>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</si>
  <si>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</si>
  <si>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</si>
  <si>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</si>
  <si>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</si>
  <si>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</si>
  <si>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</si>
  <si>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</si>
  <si>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</si>
  <si>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</si>
  <si>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</si>
  <si>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</si>
  <si>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</si>
  <si>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</si>
  <si>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</si>
  <si>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</si>
  <si>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</si>
  <si>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</si>
  <si>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</si>
  <si>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</si>
  <si>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</si>
  <si>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</si>
  <si>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</si>
  <si>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</si>
  <si>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</si>
  <si>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</si>
  <si>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</si>
  <si>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</si>
  <si>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</si>
  <si>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</si>
  <si>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</si>
  <si>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</si>
  <si>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</si>
  <si>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</si>
  <si>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</si>
  <si>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</si>
  <si>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</si>
  <si>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</si>
  <si>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</si>
  <si>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</si>
  <si>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</si>
  <si>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</si>
  <si>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</si>
  <si>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</si>
  <si>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</si>
  <si>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</si>
  <si>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</si>
  <si>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</si>
  <si>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</si>
  <si>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</si>
  <si>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</si>
  <si>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</si>
  <si>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</si>
  <si>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</si>
  <si>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</si>
  <si>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</si>
  <si>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</si>
  <si>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</si>
  <si>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</si>
  <si>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</si>
  <si>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</si>
  <si>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</si>
  <si>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</si>
  <si>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</si>
  <si>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</si>
  <si>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</si>
  <si>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</si>
  <si>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</si>
  <si>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</si>
  <si>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</si>
  <si>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</si>
  <si>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</si>
  <si>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</si>
  <si>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</si>
  <si>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</si>
  <si>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</si>
  <si>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</si>
  <si>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</si>
  <si>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</si>
  <si>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</si>
  <si>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</si>
  <si>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</si>
  <si>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</si>
  <si>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</si>
  <si>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</si>
  <si>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</si>
  <si>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</si>
  <si>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</si>
  <si>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</si>
  <si>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</si>
  <si>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</si>
  <si>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</si>
  <si>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</si>
  <si>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</si>
  <si>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</si>
  <si>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</si>
  <si>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</si>
  <si>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</si>
  <si>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</si>
  <si>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</si>
  <si>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</si>
  <si>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</si>
  <si>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</si>
  <si>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</si>
  <si>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</si>
  <si>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</si>
  <si>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</si>
  <si>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</si>
  <si>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</si>
  <si>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</si>
  <si>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</si>
  <si>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</si>
  <si>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</si>
  <si>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</si>
  <si>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</si>
  <si>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</si>
  <si>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</si>
  <si>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</si>
  <si>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</si>
  <si>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</si>
  <si>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</si>
  <si>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</si>
  <si>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</si>
  <si>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</si>
  <si>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</si>
  <si>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</si>
  <si>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</si>
  <si>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</si>
  <si>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</si>
  <si>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</si>
  <si>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</si>
  <si>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</si>
  <si>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</si>
  <si>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</si>
  <si>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</si>
  <si>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</si>
  <si>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</si>
  <si>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</si>
  <si>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</si>
  <si>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</si>
  <si>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</si>
  <si>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</si>
  <si>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</si>
  <si>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</si>
  <si>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</si>
  <si>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</si>
  <si>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</si>
  <si>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</si>
  <si>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</si>
  <si>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</si>
  <si>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</si>
  <si>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</si>
  <si>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</si>
  <si>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</si>
  <si>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</si>
  <si>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</si>
  <si>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</si>
  <si>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</si>
  <si>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</si>
  <si>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</si>
  <si>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</si>
  <si>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</si>
  <si>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</si>
  <si>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</si>
  <si>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</si>
  <si>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</si>
  <si>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</si>
  <si>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</si>
  <si>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</si>
  <si>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</si>
  <si>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</si>
  <si>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</si>
  <si>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</si>
  <si>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</si>
  <si>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</si>
  <si>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</si>
  <si>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</si>
  <si>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</si>
  <si>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</si>
  <si>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</si>
  <si>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</si>
  <si>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</si>
  <si>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</si>
  <si>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</si>
  <si>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</si>
  <si>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</si>
  <si>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</si>
  <si>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</si>
  <si>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</si>
  <si>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</si>
  <si>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</si>
  <si>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</si>
  <si>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</si>
  <si>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</si>
  <si>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</si>
  <si>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</si>
  <si>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</si>
  <si>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</si>
  <si>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</si>
  <si>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</si>
  <si>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</si>
  <si>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</si>
  <si>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</si>
  <si>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</si>
  <si>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</si>
  <si>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</si>
  <si>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</si>
  <si>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</si>
  <si>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</si>
  <si>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</si>
  <si>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</si>
  <si>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</si>
  <si>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</si>
  <si>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</si>
  <si>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</si>
  <si>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</si>
  <si>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</si>
  <si>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</si>
  <si>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</si>
  <si>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</si>
  <si>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</si>
  <si>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</si>
  <si>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</si>
  <si>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</si>
  <si>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</si>
  <si>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</si>
  <si>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</si>
  <si>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</si>
  <si>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</si>
  <si>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</si>
  <si>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</si>
  <si>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</si>
  <si>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</si>
  <si>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</si>
  <si>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</si>
  <si>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</si>
  <si>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</si>
  <si>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</si>
  <si>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</si>
  <si>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</si>
  <si>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</si>
  <si>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</si>
  <si>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</si>
  <si>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</si>
  <si>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</si>
  <si>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</si>
  <si>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</si>
  <si>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</si>
  <si>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</si>
  <si>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</si>
  <si>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</si>
  <si>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</si>
  <si>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</si>
  <si>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</si>
  <si>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</si>
  <si>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</si>
  <si>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</si>
  <si>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</si>
  <si>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</si>
  <si>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</si>
  <si>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</si>
  <si>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</si>
  <si>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</si>
  <si>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</si>
  <si>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</si>
  <si>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</si>
  <si>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</si>
  <si>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</si>
  <si>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</si>
  <si>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</si>
  <si>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</si>
  <si>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</si>
  <si>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</si>
  <si>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</si>
  <si>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</si>
  <si>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</si>
  <si>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</si>
  <si>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</si>
  <si>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</si>
  <si>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</si>
  <si>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</si>
  <si>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</si>
  <si>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</si>
  <si>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</si>
  <si>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</si>
  <si>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</si>
  <si>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</si>
  <si>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</si>
  <si>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</si>
  <si>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</si>
  <si>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</si>
  <si>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</si>
  <si>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</si>
  <si>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</si>
  <si>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</si>
  <si>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</si>
  <si>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</si>
  <si>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</si>
  <si>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</si>
  <si>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</si>
  <si>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</si>
  <si>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</si>
  <si>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</si>
  <si>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</si>
  <si>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</si>
  <si>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</si>
  <si>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</si>
  <si>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</si>
  <si>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</si>
  <si>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</si>
  <si>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</si>
  <si>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</si>
  <si>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</si>
  <si>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</si>
  <si>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</si>
  <si>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</si>
  <si>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</si>
  <si>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</si>
  <si>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</si>
  <si>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</si>
  <si>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</si>
  <si>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</si>
  <si>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</si>
  <si>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</si>
  <si>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</si>
  <si>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</si>
  <si>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</si>
  <si>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</si>
  <si>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</si>
  <si>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</si>
  <si>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</si>
  <si>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</si>
  <si>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</si>
  <si>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</si>
  <si>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</si>
  <si>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</si>
  <si>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</si>
  <si>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</si>
  <si>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</si>
  <si>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</si>
  <si>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</si>
  <si>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</si>
  <si>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</si>
  <si>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</si>
  <si>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</si>
  <si>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</si>
  <si>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</si>
  <si>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</si>
  <si>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</si>
  <si>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</si>
  <si>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</si>
  <si>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</si>
  <si>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</si>
  <si>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</si>
  <si>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</si>
  <si>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</si>
  <si>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</si>
  <si>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</si>
  <si>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</si>
  <si>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</si>
  <si>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</si>
  <si>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</si>
  <si>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</si>
  <si>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</si>
  <si>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</si>
  <si>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</si>
  <si>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</si>
  <si>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</si>
  <si>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</si>
  <si>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</si>
  <si>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</si>
  <si>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</si>
  <si>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</si>
  <si>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</si>
  <si>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</si>
  <si>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</si>
  <si>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</si>
  <si>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</si>
  <si>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</si>
  <si>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</si>
  <si>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</si>
  <si>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</si>
  <si>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</si>
  <si>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</si>
  <si>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</si>
  <si>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</si>
  <si>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</si>
  <si>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</si>
  <si>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</si>
  <si>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</si>
  <si>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</si>
  <si>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</si>
  <si>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</si>
  <si>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</si>
  <si>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</si>
  <si>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</si>
  <si>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</si>
  <si>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</si>
  <si>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</si>
  <si>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</si>
  <si>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</si>
  <si>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</si>
  <si>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</si>
  <si>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</si>
  <si>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</si>
  <si>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</si>
  <si>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</si>
  <si>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</si>
  <si>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</si>
  <si>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</si>
  <si>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</si>
  <si>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</si>
  <si>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</si>
  <si>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</si>
  <si>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</si>
  <si>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</si>
  <si>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</si>
  <si>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</si>
  <si>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</si>
  <si>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</si>
  <si>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</si>
  <si>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</si>
  <si>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</si>
  <si>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</si>
  <si>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</si>
  <si>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</si>
  <si>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</si>
  <si>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</si>
  <si>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</si>
  <si>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</si>
  <si>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</si>
  <si>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</si>
  <si>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</si>
  <si>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</si>
  <si>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</si>
  <si>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</si>
  <si>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</si>
  <si>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</si>
  <si>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</si>
  <si>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</si>
  <si>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</si>
  <si>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</si>
  <si>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</si>
  <si>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</si>
  <si>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</si>
  <si>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</si>
  <si>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</si>
  <si>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</si>
  <si>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</si>
  <si>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</si>
  <si>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</si>
  <si>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</si>
  <si>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</si>
  <si>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</si>
  <si>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</si>
  <si>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</si>
  <si>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</si>
  <si>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</si>
  <si>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</si>
  <si>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</si>
  <si>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</si>
  <si>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</si>
  <si>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</si>
  <si>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</si>
  <si>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</si>
  <si>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</si>
  <si>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</si>
  <si>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</si>
  <si>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</si>
  <si>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</si>
  <si>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</si>
  <si>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</si>
  <si>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</si>
  <si>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</si>
  <si>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</si>
  <si>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</si>
  <si>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</si>
  <si>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</si>
  <si>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</si>
  <si>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</si>
  <si>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</si>
  <si>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</si>
  <si>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</si>
  <si>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</si>
  <si>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</si>
  <si>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</si>
  <si>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</si>
  <si>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</si>
  <si>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</si>
  <si>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</si>
  <si>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</si>
  <si>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</si>
  <si>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</si>
  <si>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</si>
  <si>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</si>
  <si>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</si>
  <si>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</si>
  <si>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</si>
  <si>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</si>
  <si>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</si>
  <si>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</si>
  <si>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</si>
  <si>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</si>
  <si>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</si>
  <si>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</si>
  <si>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</si>
  <si>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</si>
  <si>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</si>
  <si>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</si>
  <si>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</si>
  <si>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</si>
  <si>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</si>
  <si>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</si>
  <si>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</si>
  <si>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</si>
  <si>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</si>
  <si>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</si>
  <si>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</si>
  <si>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</si>
  <si>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</si>
  <si>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</si>
  <si>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</si>
  <si>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</si>
  <si>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</si>
  <si>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</si>
  <si>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</si>
  <si>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</si>
  <si>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</si>
  <si>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</si>
  <si>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</si>
  <si>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</si>
  <si>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</si>
  <si>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</si>
  <si>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</si>
  <si>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</si>
  <si>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</si>
  <si>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</si>
  <si>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</si>
  <si>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</si>
  <si>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</si>
  <si>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</si>
  <si>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</si>
  <si>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</si>
  <si>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</si>
  <si>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</si>
  <si>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</si>
  <si>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</si>
  <si>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</si>
  <si>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</si>
  <si>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</si>
  <si>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</si>
  <si>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</si>
  <si>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</si>
  <si>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</si>
  <si>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</si>
  <si>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</si>
  <si>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</si>
  <si>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</si>
  <si>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</si>
  <si>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</si>
  <si>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</si>
  <si>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</si>
  <si>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</si>
  <si>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</si>
  <si>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</si>
  <si>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</si>
  <si>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</si>
  <si>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</si>
  <si>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</si>
  <si>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</si>
  <si>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</si>
  <si>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</si>
  <si>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</si>
  <si>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</si>
  <si>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</si>
  <si>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</si>
  <si>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</si>
  <si>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</si>
  <si>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</si>
  <si>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</si>
  <si>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</si>
  <si>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</si>
  <si>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</si>
  <si>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</si>
  <si>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</si>
  <si>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</si>
  <si>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</si>
  <si>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</si>
  <si>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</si>
  <si>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</si>
  <si>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</si>
  <si>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</si>
  <si>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</si>
  <si>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</si>
  <si>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</si>
  <si>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</si>
  <si>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</si>
  <si>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</si>
  <si>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</si>
  <si>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</si>
  <si>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</si>
  <si>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</si>
  <si>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</si>
  <si>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</si>
  <si>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</si>
  <si>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</si>
  <si>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</si>
  <si>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</si>
  <si>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</si>
  <si>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</si>
  <si>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</si>
  <si>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</si>
  <si>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</si>
  <si>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</si>
  <si>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</si>
  <si>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</si>
  <si>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</si>
  <si>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</si>
  <si>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</si>
  <si>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</si>
  <si>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</si>
  <si>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</si>
  <si>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</si>
  <si>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</si>
  <si>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</si>
  <si>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</si>
  <si>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</si>
  <si>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</si>
  <si>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</si>
  <si>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</si>
  <si>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</si>
  <si>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</si>
  <si>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</si>
  <si>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</si>
  <si>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</si>
  <si>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</si>
  <si>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</si>
  <si>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</si>
  <si>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</si>
  <si>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</si>
  <si>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</si>
  <si>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</si>
  <si>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</si>
  <si>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</si>
  <si>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</si>
  <si>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</si>
  <si>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</si>
  <si>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</si>
  <si>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</si>
  <si>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</si>
  <si>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</si>
  <si>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</si>
  <si>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</si>
  <si>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</si>
  <si>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</si>
  <si>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</si>
  <si>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</si>
  <si>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</si>
  <si>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</si>
  <si>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</si>
  <si>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</si>
  <si>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</si>
  <si>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</si>
  <si>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</si>
  <si>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</si>
  <si>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</si>
  <si>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</si>
  <si>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</si>
  <si>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</si>
  <si>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</si>
  <si>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</si>
  <si>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</si>
  <si>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</si>
  <si>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</si>
  <si>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</si>
  <si>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</si>
  <si>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</si>
  <si>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</si>
  <si>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</si>
  <si>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</si>
  <si>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</si>
  <si>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</si>
  <si>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</si>
  <si>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</si>
  <si>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</si>
  <si>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</si>
  <si>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</si>
  <si>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</si>
  <si>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</si>
  <si>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</si>
  <si>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</si>
  <si>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</si>
  <si>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</si>
  <si>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</si>
  <si>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</si>
  <si>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</si>
  <si>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</si>
  <si>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</si>
  <si>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</si>
  <si>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</si>
  <si>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</si>
  <si>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</si>
  <si>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</si>
  <si>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</si>
  <si>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</si>
  <si>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</si>
  <si>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</si>
  <si>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</si>
  <si>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</si>
  <si>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</si>
  <si>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</si>
  <si>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</si>
  <si>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</si>
  <si>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</si>
  <si>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</si>
  <si>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</si>
  <si>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</si>
  <si>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</si>
  <si>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</si>
  <si>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</si>
  <si>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</si>
  <si>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</si>
  <si>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</si>
  <si>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</si>
  <si>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</si>
  <si>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</si>
  <si>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</si>
  <si>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</si>
  <si>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</si>
  <si>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</si>
  <si>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</si>
  <si>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</si>
  <si>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</si>
  <si>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</si>
  <si>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</si>
  <si>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</si>
  <si>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</si>
  <si>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</si>
  <si>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</si>
  <si>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</si>
  <si>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</si>
  <si>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</si>
  <si>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</si>
  <si>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</si>
  <si>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</si>
  <si>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</si>
  <si>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</si>
  <si>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</si>
  <si>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</si>
  <si>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</si>
  <si>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</si>
  <si>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</si>
  <si>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</si>
  <si>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</si>
  <si>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</si>
  <si>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</si>
  <si>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</si>
  <si>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</si>
  <si>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</si>
  <si>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</si>
  <si>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</si>
  <si>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</si>
  <si>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</si>
  <si>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</si>
  <si>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</si>
  <si>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</si>
  <si>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</si>
  <si>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</si>
  <si>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</si>
  <si>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</si>
  <si>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</si>
  <si>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</si>
  <si>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</si>
  <si>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</si>
  <si>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</si>
  <si>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</si>
  <si>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</si>
  <si>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</si>
  <si>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</si>
  <si>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</si>
  <si>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</si>
  <si>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</si>
  <si>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</si>
  <si>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</si>
  <si>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</si>
  <si>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</si>
  <si>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</si>
  <si>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</si>
  <si>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</si>
  <si>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</si>
  <si>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</si>
  <si>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</si>
  <si>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</si>
  <si>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</si>
  <si>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</si>
  <si>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</si>
  <si>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</si>
  <si>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</si>
  <si>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</si>
  <si>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</si>
  <si>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</si>
  <si>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</si>
  <si>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</si>
  <si>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</si>
  <si>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</si>
  <si>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</si>
  <si>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</si>
  <si>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</si>
  <si>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</si>
  <si>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</si>
  <si>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</si>
  <si>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</si>
  <si>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</si>
  <si>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</si>
  <si>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</si>
  <si>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</si>
  <si>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</si>
  <si>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</si>
  <si>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</si>
  <si>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</si>
  <si>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</si>
  <si>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</si>
  <si>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</si>
  <si>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</si>
  <si>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</si>
  <si>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</si>
  <si>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</si>
  <si>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</si>
  <si>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</si>
  <si>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</si>
  <si>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</si>
  <si>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</si>
  <si>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</si>
  <si>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</si>
  <si>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</si>
  <si>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</si>
  <si>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</si>
  <si>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</si>
  <si>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</si>
  <si>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</si>
  <si>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</si>
  <si>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</si>
  <si>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</si>
  <si>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</si>
  <si>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</si>
  <si>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</si>
  <si>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</si>
  <si>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</si>
  <si>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</si>
  <si>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</si>
  <si>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</si>
  <si>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</si>
  <si>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</si>
  <si>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</si>
  <si>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</si>
  <si>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</si>
  <si>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</si>
  <si>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</si>
  <si>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</si>
  <si>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</si>
  <si>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</si>
  <si>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</si>
  <si>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</si>
  <si>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</si>
  <si>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</si>
  <si>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</si>
  <si>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</si>
  <si>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</si>
  <si>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</si>
  <si>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</si>
  <si>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</si>
  <si>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</si>
  <si>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</si>
  <si>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</si>
  <si>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</si>
  <si>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</si>
  <si>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</si>
  <si>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</si>
  <si>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</si>
  <si>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</si>
  <si>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</si>
  <si>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</si>
  <si>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</si>
  <si>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</si>
  <si>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</si>
  <si>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</si>
  <si>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</si>
  <si>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</si>
  <si>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</si>
  <si>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</si>
  <si>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</si>
  <si>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</si>
  <si>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</si>
  <si>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</si>
  <si>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</si>
  <si>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</si>
  <si>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</si>
  <si>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</si>
  <si>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</si>
  <si>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</si>
  <si>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</si>
  <si>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</si>
  <si>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</si>
  <si>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</si>
  <si>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</si>
  <si>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</si>
  <si>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</si>
  <si>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</si>
  <si>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</si>
  <si>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</si>
  <si>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</si>
  <si>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</si>
  <si>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</si>
  <si>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</si>
  <si>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</si>
  <si>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</si>
  <si>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</si>
  <si>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</si>
  <si>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</si>
  <si>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</si>
  <si>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</si>
  <si>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</si>
  <si>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</si>
  <si>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</si>
  <si>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</si>
  <si>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</si>
  <si>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</si>
  <si>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</si>
  <si>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</si>
  <si>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</si>
  <si>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</si>
  <si>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</si>
  <si>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</si>
  <si>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</si>
  <si>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</si>
  <si>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</si>
  <si>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</si>
  <si>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</si>
  <si>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</si>
  <si>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</si>
  <si>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</si>
  <si>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</si>
  <si>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</si>
  <si>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</si>
  <si>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</si>
  <si>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</si>
  <si>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</si>
  <si>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</si>
  <si>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</si>
  <si>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</si>
  <si>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</si>
  <si>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</si>
  <si>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</si>
  <si>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</si>
  <si>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</si>
  <si>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</si>
  <si>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</si>
  <si>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</si>
  <si>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</si>
  <si>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</si>
  <si>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</si>
  <si>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</si>
  <si>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</si>
  <si>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</si>
  <si>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</si>
  <si>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</si>
  <si>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</si>
  <si>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</si>
  <si>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</si>
  <si>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</si>
  <si>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</si>
  <si>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</si>
  <si>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</si>
  <si>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</si>
  <si>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</si>
  <si>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</si>
  <si>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</si>
  <si>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</si>
  <si>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</si>
  <si>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</si>
  <si>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</si>
  <si>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</si>
  <si>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</si>
  <si>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</si>
  <si>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</si>
  <si>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</si>
  <si>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</si>
  <si>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</si>
  <si>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</si>
  <si>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</si>
  <si>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</si>
  <si>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</si>
  <si>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</si>
  <si>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</si>
  <si>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</si>
  <si>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</si>
  <si>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</si>
  <si>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</si>
  <si>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</si>
  <si>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</si>
  <si>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</si>
  <si>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</si>
  <si>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</si>
  <si>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</si>
  <si>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</si>
  <si>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</si>
  <si>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</si>
  <si>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</si>
  <si>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</si>
  <si>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</si>
  <si>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</si>
  <si>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</si>
  <si>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</si>
  <si>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</si>
  <si>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</si>
  <si>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</si>
  <si>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</si>
  <si>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</si>
  <si>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</si>
  <si>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</si>
  <si>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</si>
  <si>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</si>
  <si>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</si>
  <si>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</si>
  <si>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</si>
  <si>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</si>
  <si>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</si>
  <si>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</si>
  <si>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</si>
  <si>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</si>
  <si>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</si>
  <si>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</si>
  <si>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</si>
  <si>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</si>
  <si>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</si>
  <si>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</si>
  <si>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</si>
  <si>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</si>
  <si>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</si>
  <si>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</si>
  <si>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</si>
  <si>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</si>
  <si>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</si>
  <si>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</si>
  <si>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</si>
  <si>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</si>
  <si>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</si>
  <si>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</si>
  <si>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</si>
  <si>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</si>
  <si>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</si>
  <si>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</si>
  <si>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</si>
  <si>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</si>
  <si>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</si>
  <si>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</si>
  <si>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</si>
  <si>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</si>
  <si>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</si>
  <si>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</si>
  <si>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</si>
  <si>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</si>
  <si>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</si>
  <si>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</si>
  <si>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</si>
  <si>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</si>
  <si>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</si>
  <si>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</si>
  <si>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</si>
  <si>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</si>
  <si>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</si>
  <si>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</si>
  <si>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</si>
  <si>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</si>
  <si>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</si>
  <si>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</si>
  <si>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</si>
  <si>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</si>
  <si>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</si>
  <si>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</si>
  <si>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</si>
  <si>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</si>
  <si>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</si>
  <si>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</si>
  <si>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</si>
  <si>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</si>
  <si>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</si>
  <si>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</si>
  <si>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</si>
  <si>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</si>
  <si>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</si>
  <si>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</si>
  <si>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</si>
  <si>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</si>
  <si>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</si>
  <si>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</si>
  <si>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</si>
  <si>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</si>
  <si>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</si>
  <si>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</si>
  <si>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</si>
  <si>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</si>
  <si>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</si>
  <si>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</si>
  <si>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</si>
  <si>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</si>
  <si>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</si>
  <si>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</si>
  <si>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</si>
  <si>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</si>
  <si>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</si>
  <si>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</si>
  <si>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</si>
  <si>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</si>
  <si>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</si>
  <si>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</si>
  <si>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</si>
  <si>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</si>
  <si>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</si>
  <si>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</si>
  <si>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</si>
  <si>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</si>
  <si>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</si>
  <si>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</si>
  <si>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</si>
  <si>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</si>
  <si>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</si>
  <si>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</si>
  <si>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</si>
  <si>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</si>
  <si>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</si>
  <si>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</si>
  <si>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</si>
  <si>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</si>
  <si>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</si>
  <si>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</si>
  <si>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</si>
  <si>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</si>
  <si>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</si>
  <si>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</si>
  <si>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</si>
  <si>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</si>
  <si>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</si>
  <si>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</si>
  <si>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</si>
  <si>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</si>
  <si>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</si>
  <si>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</si>
  <si>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</si>
  <si>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</si>
  <si>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</si>
  <si>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</si>
  <si>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</si>
  <si>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</si>
  <si>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</si>
  <si>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</si>
  <si>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</si>
  <si>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</si>
  <si>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</si>
  <si>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</si>
  <si>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</si>
  <si>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</si>
  <si>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</si>
  <si>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</si>
  <si>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</si>
  <si>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</si>
  <si>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</si>
  <si>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</si>
  <si>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</si>
  <si>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</si>
  <si>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</si>
  <si>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</si>
  <si>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</si>
  <si>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</si>
  <si>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</si>
  <si>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</si>
  <si>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</si>
  <si>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</si>
  <si>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</si>
  <si>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</si>
  <si>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</si>
  <si>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</si>
  <si>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</si>
  <si>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</si>
  <si>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</si>
  <si>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</si>
  <si>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</si>
  <si>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</si>
  <si>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</si>
  <si>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</si>
  <si>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</si>
  <si>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</si>
  <si>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</si>
  <si>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</si>
  <si>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</si>
  <si>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</si>
  <si>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</si>
  <si>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</si>
  <si>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</si>
  <si>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</si>
  <si>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</si>
  <si>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</si>
  <si>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</si>
  <si>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</si>
  <si>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</si>
  <si>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</si>
  <si>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</si>
  <si>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</si>
  <si>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</si>
  <si>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</si>
  <si>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</si>
  <si>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</si>
  <si>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</si>
  <si>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</si>
  <si>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</si>
  <si>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</si>
  <si>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</si>
  <si>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</si>
  <si>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</si>
  <si>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</si>
  <si>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</si>
  <si>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</si>
  <si>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</si>
  <si>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</si>
  <si>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</si>
  <si>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</si>
  <si>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</si>
  <si>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</si>
  <si>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</si>
  <si>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</si>
  <si>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</si>
  <si>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</si>
  <si>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</si>
  <si>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</si>
  <si>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</si>
  <si>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</si>
  <si>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</si>
  <si>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</si>
  <si>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</si>
  <si>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</si>
  <si>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</si>
  <si>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</si>
  <si>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</si>
  <si>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</si>
  <si>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</si>
  <si>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</si>
  <si>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</si>
  <si>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</si>
  <si>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</si>
  <si>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</si>
  <si>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</si>
  <si>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</si>
  <si>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</si>
  <si>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</si>
  <si>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</si>
  <si>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</si>
  <si>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</si>
  <si>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</si>
  <si>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</si>
  <si>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</si>
  <si>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</si>
  <si>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</si>
  <si>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</si>
  <si>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</si>
  <si>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</si>
  <si>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</si>
  <si>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</si>
  <si>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</si>
  <si>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</si>
  <si>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</si>
  <si>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</si>
  <si>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</si>
  <si>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</si>
  <si>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</si>
  <si>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</si>
  <si>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</si>
  <si>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</si>
  <si>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</si>
  <si>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</si>
  <si>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</si>
  <si>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</si>
  <si>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</si>
  <si>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</si>
  <si>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</si>
  <si>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</si>
  <si>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</si>
  <si>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</si>
  <si>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</si>
  <si>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</si>
  <si>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</si>
  <si>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</si>
  <si>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</si>
  <si>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</si>
  <si>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</si>
  <si>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</si>
  <si>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</si>
  <si>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</si>
  <si>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</si>
  <si>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</si>
  <si>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</si>
  <si>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</si>
  <si>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</si>
  <si>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</si>
  <si>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</si>
  <si>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</si>
  <si>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</si>
  <si>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</si>
  <si>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</si>
  <si>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</si>
  <si>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</si>
  <si>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</si>
  <si>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</si>
  <si>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</si>
  <si>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</si>
  <si>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</si>
  <si>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</si>
  <si>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</si>
  <si>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</si>
  <si>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</si>
  <si>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</si>
  <si>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</si>
  <si>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</si>
  <si>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</si>
  <si>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</si>
  <si>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</si>
  <si>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</si>
  <si>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</si>
  <si>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</si>
  <si>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</si>
  <si>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</si>
  <si>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</si>
  <si>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</si>
  <si>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</si>
  <si>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</si>
  <si>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</si>
  <si>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</si>
  <si>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</si>
  <si>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</si>
  <si>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</si>
  <si>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</si>
  <si>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</si>
  <si>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</si>
  <si>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</si>
  <si>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</si>
  <si>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</si>
  <si>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</si>
  <si>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</si>
  <si>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</si>
  <si>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</si>
  <si>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</si>
  <si>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</si>
  <si>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</si>
  <si>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</si>
  <si>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</si>
  <si>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</si>
  <si>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</si>
  <si>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</si>
  <si>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</si>
  <si>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</si>
  <si>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</si>
  <si>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</si>
  <si>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</si>
  <si>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</si>
  <si>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</si>
  <si>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</si>
  <si>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</si>
  <si>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</si>
  <si>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</si>
  <si>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</si>
  <si>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</si>
  <si>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</si>
  <si>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</si>
  <si>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</si>
  <si>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</si>
  <si>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</si>
  <si>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</si>
  <si>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</si>
  <si>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</si>
  <si>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</si>
  <si>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</si>
  <si>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</si>
  <si>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</si>
  <si>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</si>
  <si>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</si>
  <si>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</si>
  <si>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</si>
  <si>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</si>
  <si>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</si>
  <si>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</si>
  <si>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</si>
  <si>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</si>
  <si>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</si>
  <si>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</si>
  <si>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</si>
  <si>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</si>
  <si>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</si>
  <si>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</si>
  <si>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</si>
  <si>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</si>
  <si>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</si>
  <si>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</si>
  <si>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</si>
  <si>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</si>
  <si>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</si>
  <si>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</si>
  <si>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</si>
  <si>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</si>
  <si>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</si>
  <si>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</si>
  <si>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</si>
  <si>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</si>
  <si>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</si>
  <si>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</si>
  <si>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</si>
  <si>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</si>
  <si>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</si>
  <si>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</si>
  <si>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</si>
  <si>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</si>
  <si>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</si>
  <si>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</si>
  <si>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</si>
  <si>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</si>
  <si>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</si>
  <si>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</si>
  <si>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</si>
  <si>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</si>
  <si>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</si>
  <si>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</si>
  <si>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</si>
  <si>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</si>
  <si>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</si>
  <si>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</si>
  <si>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</si>
  <si>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</si>
  <si>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</si>
  <si>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</si>
  <si>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</si>
  <si>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</si>
  <si>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</si>
  <si>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</si>
  <si>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</si>
  <si>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</si>
  <si>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</si>
  <si>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</si>
  <si>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</si>
  <si>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</si>
  <si>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</si>
  <si>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</si>
  <si>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</si>
  <si>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</si>
  <si>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</si>
  <si>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</si>
  <si>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</si>
  <si>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</si>
  <si>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</si>
  <si>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</si>
  <si>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</si>
  <si>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</si>
  <si>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</si>
  <si>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</si>
  <si>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</si>
  <si>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</si>
  <si>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</si>
  <si>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</si>
  <si>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</si>
  <si>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</si>
  <si>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</si>
  <si>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</si>
  <si>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</si>
  <si>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</si>
  <si>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</si>
  <si>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</si>
  <si>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</si>
  <si>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</si>
  <si>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</si>
  <si>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</si>
  <si>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</si>
  <si>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</si>
  <si>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</si>
  <si>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</si>
  <si>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</si>
  <si>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</si>
  <si>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</si>
  <si>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</si>
  <si>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</si>
  <si>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</si>
  <si>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</si>
  <si>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</si>
  <si>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</si>
  <si>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</si>
  <si>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</si>
  <si>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</si>
  <si>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</si>
  <si>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</si>
  <si>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</si>
  <si>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</si>
  <si>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</si>
  <si>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</si>
  <si>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</si>
  <si>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</si>
  <si>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</si>
  <si>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</si>
  <si>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</si>
  <si>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</si>
  <si>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</si>
  <si>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</si>
  <si>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</si>
  <si>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</si>
  <si>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</si>
  <si>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</si>
  <si>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</si>
  <si>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</si>
  <si>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</si>
  <si>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</si>
  <si>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</si>
  <si>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</si>
  <si>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</si>
  <si>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</si>
  <si>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</si>
  <si>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</si>
  <si>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</si>
  <si>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</si>
  <si>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</si>
  <si>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</si>
  <si>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</si>
  <si>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</si>
  <si>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</si>
  <si>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</si>
  <si>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</si>
  <si>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</si>
  <si>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</si>
  <si>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</si>
  <si>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</si>
  <si>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</si>
  <si>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</si>
  <si>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</si>
  <si>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</si>
  <si>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</si>
  <si>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</si>
  <si>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</si>
  <si>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</si>
  <si>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</si>
  <si>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</si>
  <si>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</si>
  <si>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</si>
  <si>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</si>
  <si>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</si>
  <si>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</si>
  <si>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</si>
  <si>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</si>
  <si>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</si>
  <si>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</si>
  <si>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</si>
  <si>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</si>
  <si>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</si>
  <si>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</si>
  <si>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</si>
  <si>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</si>
  <si>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</si>
  <si>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</si>
  <si>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</si>
  <si>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</si>
  <si>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</si>
  <si>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</si>
  <si>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</si>
  <si>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</si>
  <si>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</si>
  <si>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</si>
  <si>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</si>
  <si>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</si>
  <si>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</si>
  <si>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</si>
  <si>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</si>
  <si>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</si>
  <si>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</si>
  <si>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</si>
  <si>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</si>
  <si>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</si>
  <si>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</si>
  <si>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</si>
  <si>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</si>
  <si>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</si>
  <si>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</si>
  <si>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</si>
  <si>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</si>
  <si>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</si>
  <si>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</si>
  <si>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</si>
  <si>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</si>
  <si>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</si>
  <si>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</si>
  <si>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</si>
  <si>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</si>
  <si>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</si>
  <si>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</si>
  <si>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</si>
  <si>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</si>
  <si>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</si>
  <si>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</si>
  <si>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</si>
  <si>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</si>
  <si>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</si>
  <si>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</si>
  <si>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</si>
  <si>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</si>
  <si>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</si>
  <si>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</si>
  <si>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</si>
  <si>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</si>
  <si>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</si>
  <si>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</si>
  <si>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</si>
  <si>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</si>
  <si>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</si>
  <si>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</si>
  <si>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</si>
  <si>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</si>
  <si>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</si>
  <si>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</si>
  <si>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</si>
  <si>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</si>
  <si>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</si>
  <si>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</si>
  <si>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</si>
  <si>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</si>
  <si>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</si>
  <si>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</si>
  <si>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</si>
  <si>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</si>
  <si>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</si>
  <si>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</si>
  <si>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</si>
  <si>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</si>
  <si>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</si>
  <si>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</si>
  <si>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</si>
  <si>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</si>
  <si>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</si>
  <si>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</si>
  <si>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</si>
  <si>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</si>
  <si>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</si>
  <si>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</si>
  <si>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</si>
  <si>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</si>
  <si>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</si>
  <si>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</si>
  <si>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</si>
  <si>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</si>
  <si>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</si>
  <si>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</si>
  <si>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</si>
  <si>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</si>
  <si>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</si>
  <si>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</si>
  <si>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</si>
  <si>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</si>
  <si>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</si>
  <si>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</si>
  <si>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</si>
  <si>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</si>
  <si>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</si>
  <si>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</si>
  <si>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</si>
  <si>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</si>
  <si>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</si>
  <si>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</si>
  <si>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</si>
  <si>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</si>
  <si>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</si>
  <si>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</si>
  <si>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</si>
  <si>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</si>
  <si>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</si>
  <si>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</si>
  <si>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</si>
  <si>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</si>
  <si>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</si>
  <si>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</si>
  <si>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</si>
  <si>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</si>
  <si>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</si>
  <si>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</si>
  <si>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</si>
  <si>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</si>
  <si>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</si>
  <si>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</si>
  <si>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</si>
  <si>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</si>
  <si>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</si>
  <si>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</si>
  <si>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</si>
  <si>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</si>
  <si>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</si>
  <si>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</si>
  <si>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</si>
  <si>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</si>
  <si>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</si>
  <si>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</si>
  <si>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</si>
  <si>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</si>
  <si>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</si>
  <si>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</si>
  <si>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</si>
  <si>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</si>
  <si>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</si>
  <si>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</si>
  <si>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</si>
  <si>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</si>
  <si>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</si>
  <si>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</si>
  <si>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</si>
  <si>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</si>
  <si>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</si>
  <si>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</si>
  <si>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</si>
  <si>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</si>
  <si>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</si>
  <si>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</si>
  <si>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</si>
  <si>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</si>
  <si>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</si>
  <si>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</si>
  <si>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</si>
  <si>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</si>
  <si>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</si>
  <si>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</si>
  <si>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</si>
  <si>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</si>
  <si>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</si>
  <si>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</si>
  <si>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</si>
  <si>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</si>
  <si>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</si>
  <si>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</si>
  <si>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</si>
  <si>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</si>
  <si>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</si>
  <si>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</si>
  <si>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</si>
  <si>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</si>
  <si>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</si>
  <si>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</si>
  <si>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</si>
  <si>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</si>
  <si>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</si>
  <si>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</si>
  <si>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</si>
  <si>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</si>
  <si>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</si>
  <si>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</si>
  <si>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</si>
  <si>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</si>
  <si>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</si>
  <si>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</si>
  <si>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</si>
  <si>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</si>
  <si>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</si>
  <si>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</si>
  <si>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</si>
  <si>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</si>
  <si>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</si>
  <si>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</si>
  <si>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</si>
  <si>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</si>
  <si>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</si>
  <si>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</si>
  <si>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</si>
  <si>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</si>
  <si>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</si>
  <si>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</si>
  <si>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</si>
  <si>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</si>
  <si>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</si>
  <si>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</si>
  <si>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</si>
  <si>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</si>
  <si>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</si>
  <si>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</si>
  <si>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</si>
  <si>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</si>
  <si>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</si>
  <si>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</si>
  <si>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</si>
  <si>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</si>
  <si>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</si>
  <si>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</si>
  <si>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</si>
  <si>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</si>
  <si>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</si>
  <si>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</si>
  <si>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</si>
  <si>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</si>
  <si>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</si>
  <si>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</si>
  <si>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</si>
  <si>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</si>
  <si>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</si>
  <si>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</si>
  <si>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</si>
  <si>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</si>
  <si>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</si>
  <si>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</si>
  <si>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</si>
  <si>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</si>
  <si>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</si>
  <si>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</si>
  <si>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</si>
  <si>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</si>
  <si>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</si>
  <si>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</si>
  <si>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</si>
  <si>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</si>
  <si>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</si>
  <si>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</si>
  <si>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</si>
  <si>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</si>
  <si>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</si>
  <si>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</si>
  <si>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</si>
  <si>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</si>
  <si>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</si>
  <si>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</si>
  <si>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</si>
  <si>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</si>
  <si>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</si>
  <si>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</si>
  <si>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</si>
  <si>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</si>
  <si>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</si>
  <si>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</si>
  <si>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</si>
  <si>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</si>
  <si>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</si>
  <si>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</si>
  <si>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</si>
  <si>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</si>
  <si>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</si>
  <si>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</si>
  <si>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</si>
  <si>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</si>
  <si>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</si>
  <si>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</si>
  <si>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</si>
  <si>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</si>
  <si>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</si>
  <si>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</si>
  <si>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</si>
  <si>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</si>
  <si>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</si>
  <si>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</si>
  <si>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</si>
  <si>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</si>
  <si>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</si>
  <si>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</si>
  <si>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</si>
  <si>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</si>
  <si>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</si>
  <si>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</si>
  <si>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</si>
  <si>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</si>
  <si>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</si>
  <si>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</si>
  <si>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</si>
  <si>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</si>
  <si>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</si>
  <si>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</si>
  <si>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</si>
  <si>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</si>
  <si>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</si>
  <si>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</si>
  <si>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</si>
  <si>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</si>
  <si>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</si>
  <si>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</si>
  <si>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</si>
  <si>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</si>
  <si>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</si>
  <si>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</si>
  <si>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</si>
  <si>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</si>
  <si>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</si>
  <si>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</si>
  <si>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</si>
  <si>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</si>
  <si>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</si>
  <si>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</si>
  <si>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</si>
  <si>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</si>
  <si>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</si>
  <si>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</si>
  <si>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</si>
  <si>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</si>
  <si>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</si>
  <si>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</si>
  <si>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</si>
  <si>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</si>
  <si>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</si>
  <si>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</si>
  <si>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</si>
  <si>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</si>
  <si>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</si>
  <si>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</si>
  <si>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</si>
  <si>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</si>
  <si>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</si>
  <si>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</si>
  <si>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</si>
  <si>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</si>
  <si>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</si>
  <si>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</si>
  <si>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</si>
  <si>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</si>
  <si>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</si>
  <si>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</si>
  <si>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</si>
  <si>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</si>
  <si>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</si>
  <si>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</si>
  <si>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</si>
  <si>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</si>
  <si>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</si>
  <si>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</si>
  <si>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</si>
  <si>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</si>
  <si>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</si>
  <si>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</si>
  <si>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</si>
  <si>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</si>
  <si>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</si>
  <si>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</si>
  <si>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</si>
  <si>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</si>
  <si>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</si>
  <si>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</si>
  <si>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</si>
  <si>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</si>
  <si>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</si>
  <si>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</si>
  <si>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</si>
  <si>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</si>
  <si>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</si>
  <si>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</si>
  <si>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</si>
  <si>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</si>
  <si>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</si>
  <si>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</si>
  <si>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</si>
  <si>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</si>
  <si>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</si>
  <si>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</si>
  <si>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</si>
  <si>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</si>
  <si>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</si>
  <si>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</si>
  <si>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</si>
  <si>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</si>
  <si>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</si>
  <si>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</si>
  <si>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</si>
  <si>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</si>
  <si>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</si>
  <si>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</si>
  <si>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</si>
  <si>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</si>
  <si>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</si>
  <si>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</si>
  <si>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</si>
  <si>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</si>
  <si>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</si>
  <si>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</si>
  <si>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</si>
  <si>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</si>
  <si>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</si>
  <si>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</si>
  <si>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</si>
  <si>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</si>
  <si>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</si>
  <si>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</si>
  <si>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</si>
  <si>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</si>
  <si>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</si>
  <si>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</si>
  <si>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</si>
  <si>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</si>
  <si>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</si>
  <si>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</si>
  <si>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</si>
  <si>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</si>
  <si>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</si>
  <si>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</si>
  <si>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</si>
  <si>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</si>
  <si>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</si>
  <si>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</si>
  <si>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</si>
  <si>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</si>
  <si>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</si>
  <si>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</si>
  <si>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</si>
  <si>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</si>
  <si>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</si>
  <si>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</si>
  <si>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</si>
  <si>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</si>
  <si>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</si>
  <si>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</si>
  <si>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</si>
  <si>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</si>
  <si>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</si>
  <si>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</si>
  <si>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</si>
  <si>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</si>
  <si>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</si>
  <si>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</si>
  <si>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</si>
  <si>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</si>
  <si>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</si>
  <si>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</si>
  <si>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</si>
  <si>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</si>
  <si>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</si>
  <si>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</si>
  <si>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</si>
  <si>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</si>
  <si>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</si>
  <si>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</si>
  <si>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</si>
  <si>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</si>
  <si>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</si>
  <si>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</si>
  <si>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</si>
  <si>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</si>
  <si>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</si>
  <si>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</si>
  <si>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</si>
  <si>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</si>
  <si>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</si>
  <si>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</si>
  <si>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</si>
  <si>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</si>
  <si>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</si>
  <si>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</si>
  <si>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</si>
  <si>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</si>
  <si>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</si>
  <si>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</si>
  <si>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</si>
  <si>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</si>
  <si>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</si>
  <si>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</si>
  <si>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</si>
  <si>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</si>
  <si>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</si>
  <si>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</si>
  <si>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</si>
  <si>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</si>
  <si>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</si>
  <si>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</si>
  <si>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</si>
  <si>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</si>
  <si>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</si>
  <si>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</si>
  <si>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</si>
  <si>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</si>
  <si>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</si>
  <si>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</si>
  <si>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</si>
  <si>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</si>
  <si>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</si>
  <si>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</si>
  <si>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</si>
  <si>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</si>
  <si>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</si>
  <si>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</si>
  <si>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</si>
  <si>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</si>
  <si>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</si>
  <si>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</si>
  <si>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</si>
  <si>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</si>
  <si>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</si>
  <si>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</si>
  <si>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</si>
  <si>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</si>
  <si>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</si>
  <si>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</si>
  <si>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</si>
  <si>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</si>
  <si>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</si>
  <si>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</si>
  <si>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</si>
  <si>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</si>
  <si>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</si>
  <si>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</si>
  <si>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</si>
  <si>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</si>
  <si>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</si>
  <si>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</si>
  <si>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</si>
  <si>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</si>
  <si>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</si>
  <si>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</si>
  <si>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</si>
  <si>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</si>
  <si>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</si>
  <si>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</si>
  <si>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</si>
  <si>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</si>
  <si>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</si>
  <si>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</si>
  <si>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</si>
  <si>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</si>
  <si>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</si>
  <si>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</si>
  <si>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</si>
  <si>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</si>
  <si>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</si>
  <si>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</si>
  <si>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</si>
  <si>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</si>
  <si>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</si>
  <si>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</si>
  <si>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</si>
  <si>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</si>
  <si>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</si>
  <si>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</si>
  <si>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</si>
  <si>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</si>
  <si>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</si>
  <si>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</si>
  <si>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</si>
  <si>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</si>
  <si>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</si>
  <si>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</si>
  <si>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</si>
  <si>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</si>
  <si>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</si>
  <si>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</si>
  <si>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</si>
  <si>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</si>
  <si>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</si>
  <si>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</si>
  <si>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</si>
  <si>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</si>
  <si>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</si>
  <si>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</si>
  <si>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</si>
  <si>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</si>
  <si>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</si>
  <si>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</si>
  <si>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</si>
  <si>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</si>
  <si>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</si>
  <si>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</si>
  <si>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</si>
  <si>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</si>
  <si>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</si>
  <si>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</si>
  <si>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</si>
  <si>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</si>
  <si>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</si>
  <si>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</si>
  <si>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</si>
  <si>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</si>
  <si>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</si>
  <si>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</si>
  <si>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</si>
  <si>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</si>
  <si>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</si>
  <si>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</si>
  <si>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</si>
  <si>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</si>
  <si>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</si>
  <si>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</si>
  <si>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</si>
  <si>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</si>
  <si>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</si>
  <si>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</si>
  <si>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</si>
  <si>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</si>
  <si>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</si>
  <si>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</si>
  <si>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</si>
  <si>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</si>
  <si>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</si>
  <si>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</si>
  <si>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</si>
  <si>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</si>
  <si>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</si>
  <si>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</si>
  <si>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</si>
  <si>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</si>
  <si>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</si>
  <si>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</si>
  <si>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</si>
  <si>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</si>
  <si>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</si>
  <si>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</si>
  <si>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</si>
  <si>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</si>
  <si>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</si>
  <si>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</si>
  <si>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</si>
  <si>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</si>
  <si>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</si>
  <si>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</si>
  <si>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</si>
  <si>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</si>
  <si>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</si>
  <si>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</si>
  <si>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</si>
  <si>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</si>
  <si>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</si>
  <si>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</si>
  <si>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</si>
  <si>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</si>
  <si>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</si>
  <si>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</si>
  <si>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</si>
  <si>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</si>
  <si>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</si>
  <si>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</si>
  <si>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</si>
  <si>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</si>
  <si>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</si>
  <si>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</si>
  <si>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</si>
  <si>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</si>
  <si>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</si>
  <si>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</si>
  <si>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</si>
  <si>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</si>
  <si>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</si>
  <si>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</si>
  <si>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</si>
  <si>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</si>
  <si>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</si>
  <si>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</si>
  <si>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</si>
  <si>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</si>
  <si>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</si>
  <si>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</si>
  <si>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</si>
  <si>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</si>
  <si>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</si>
  <si>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</si>
  <si>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</si>
  <si>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</si>
  <si>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</si>
  <si>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</si>
  <si>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</si>
  <si>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</si>
  <si>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</si>
  <si>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</si>
  <si>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</si>
  <si>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</si>
  <si>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</si>
  <si>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</si>
  <si>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</si>
  <si>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</si>
  <si>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</si>
  <si>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</si>
  <si>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</si>
  <si>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</si>
  <si>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</si>
  <si>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</si>
  <si>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</si>
  <si>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</si>
  <si>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</si>
  <si>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</si>
  <si>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</si>
  <si>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</si>
  <si>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</si>
  <si>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</si>
  <si>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</si>
  <si>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</si>
  <si>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</si>
  <si>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</si>
  <si>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</si>
  <si>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</si>
  <si>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</si>
  <si>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</si>
  <si>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</si>
  <si>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</si>
  <si>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</si>
  <si>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</si>
  <si>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</si>
  <si>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</si>
  <si>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</si>
  <si>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</si>
  <si>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</si>
  <si>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</si>
  <si>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</si>
  <si>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</si>
  <si>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</si>
  <si>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</si>
  <si>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</si>
  <si>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</si>
  <si>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</si>
  <si>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</si>
  <si>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</si>
  <si>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</si>
  <si>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</si>
  <si>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</si>
  <si>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</si>
  <si>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</si>
  <si>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</si>
  <si>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</si>
  <si>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</si>
  <si>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</si>
  <si>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</si>
  <si>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</si>
  <si>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</si>
  <si>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</si>
  <si>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</si>
  <si>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</si>
  <si>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</si>
  <si>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</si>
  <si>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</si>
  <si>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</si>
  <si>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</si>
  <si>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</si>
  <si>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</si>
  <si>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</si>
  <si>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</si>
  <si>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</si>
  <si>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</si>
  <si>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</si>
  <si>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</si>
  <si>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</si>
  <si>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</si>
  <si>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</si>
  <si>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</si>
  <si>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</si>
  <si>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</si>
  <si>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</si>
  <si>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</si>
  <si>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</si>
  <si>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</si>
  <si>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</si>
  <si>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</si>
  <si>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</si>
  <si>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</si>
  <si>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</si>
  <si>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</si>
  <si>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</si>
  <si>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</si>
  <si>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</si>
  <si>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</si>
  <si>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</si>
  <si>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</si>
  <si>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</si>
  <si>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</si>
  <si>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</si>
  <si>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</si>
  <si>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</si>
  <si>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</si>
  <si>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</si>
  <si>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</si>
  <si>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</si>
  <si>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</si>
  <si>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</si>
  <si>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</si>
  <si>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</si>
  <si>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</si>
  <si>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</si>
  <si>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</si>
  <si>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</si>
  <si>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</si>
  <si>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</si>
  <si>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</si>
  <si>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</si>
  <si>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</si>
  <si>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</si>
  <si>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</si>
  <si>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</si>
  <si>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</si>
  <si>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</si>
  <si>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</si>
  <si>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</si>
  <si>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</si>
  <si>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</si>
  <si>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</si>
  <si>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</si>
  <si>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</si>
  <si>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</si>
  <si>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</si>
  <si>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</si>
  <si>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</si>
  <si>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</si>
  <si>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</si>
  <si>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</si>
  <si>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</si>
  <si>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</si>
  <si>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</si>
  <si>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</si>
  <si>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</si>
  <si>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</si>
  <si>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</si>
  <si>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</si>
  <si>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</si>
  <si>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</si>
  <si>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</si>
  <si>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</si>
  <si>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</si>
  <si>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</si>
  <si>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</si>
  <si>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</si>
  <si>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</si>
  <si>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</si>
  <si>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</si>
  <si>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</si>
  <si>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</si>
  <si>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</si>
  <si>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</si>
  <si>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</si>
  <si>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</si>
  <si>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</si>
  <si>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</si>
  <si>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</si>
  <si>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</si>
  <si>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</si>
  <si>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</si>
  <si>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</si>
  <si>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</si>
  <si>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</si>
  <si>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</si>
  <si>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</si>
  <si>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</si>
  <si>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</si>
  <si>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</si>
  <si>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</si>
  <si>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</si>
  <si>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</si>
  <si>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</si>
  <si>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</si>
  <si>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</si>
  <si>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</si>
  <si>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</si>
  <si>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</si>
  <si>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</si>
  <si>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</si>
  <si>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</si>
  <si>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</si>
  <si>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</si>
  <si>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</si>
  <si>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</si>
  <si>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</si>
  <si>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</si>
  <si>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</si>
  <si>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</si>
  <si>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</si>
  <si>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</si>
  <si>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</si>
  <si>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</si>
  <si>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</si>
  <si>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</si>
  <si>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</si>
  <si>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</si>
  <si>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</si>
  <si>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</si>
  <si>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</si>
  <si>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</si>
  <si>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</si>
  <si>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</si>
  <si>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</si>
  <si>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</si>
  <si>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</si>
  <si>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</si>
  <si>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</si>
  <si>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</si>
  <si>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</si>
  <si>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</si>
  <si>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</si>
  <si>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</si>
  <si>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</si>
  <si>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</si>
  <si>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</si>
  <si>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</si>
  <si>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</si>
  <si>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</si>
  <si>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</si>
  <si>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</si>
  <si>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</si>
  <si>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</si>
  <si>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</si>
  <si>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</si>
  <si>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</si>
  <si>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</si>
  <si>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</si>
  <si>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</si>
  <si>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</si>
  <si>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</si>
  <si>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</si>
  <si>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</si>
  <si>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</si>
  <si>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</si>
  <si>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</si>
  <si>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</si>
  <si>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</si>
  <si>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</si>
  <si>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</si>
  <si>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</si>
  <si>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</si>
  <si>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</si>
  <si>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</si>
  <si>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</si>
  <si>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</si>
  <si>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</si>
  <si>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</si>
  <si>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</si>
  <si>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</si>
  <si>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</si>
  <si>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</si>
  <si>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</si>
  <si>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</si>
  <si>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</si>
  <si>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</si>
  <si>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</si>
  <si>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</si>
  <si>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</si>
  <si>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</si>
  <si>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</si>
  <si>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</si>
  <si>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</si>
  <si>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</si>
  <si>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</si>
  <si>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</si>
  <si>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</si>
  <si>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</si>
  <si>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</si>
  <si>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</si>
  <si>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</si>
  <si>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</si>
  <si>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</si>
  <si>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</si>
  <si>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</si>
  <si>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</si>
  <si>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</si>
  <si>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</si>
  <si>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</si>
  <si>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</si>
  <si>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</si>
  <si>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</si>
  <si>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</si>
  <si>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</si>
  <si>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</si>
  <si>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</si>
  <si>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</si>
  <si>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</si>
  <si>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</si>
  <si>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</si>
  <si>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</si>
  <si>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</si>
  <si>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</si>
  <si>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</si>
  <si>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</si>
  <si>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</si>
  <si>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</si>
  <si>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</si>
  <si>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</si>
  <si>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</si>
  <si>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</si>
  <si>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</si>
  <si>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</si>
  <si>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</si>
  <si>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</si>
  <si>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</si>
  <si>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</si>
  <si>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</si>
  <si>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</si>
  <si>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</si>
  <si>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</si>
  <si>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</si>
  <si>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</si>
  <si>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</si>
  <si>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</si>
  <si>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</si>
  <si>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</si>
  <si>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</si>
  <si>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</si>
  <si>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</si>
  <si>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</si>
  <si>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</si>
  <si>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</si>
  <si>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</si>
  <si>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</si>
  <si>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</si>
  <si>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</si>
  <si>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</si>
  <si>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</si>
  <si>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</si>
  <si>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</si>
  <si>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</si>
  <si>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</si>
  <si>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</si>
  <si>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</si>
  <si>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</si>
  <si>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</si>
  <si>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</si>
  <si>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</si>
  <si>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</si>
  <si>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</si>
  <si>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</si>
  <si>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</si>
  <si>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</si>
  <si>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</si>
  <si>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</si>
  <si>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</si>
  <si>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</si>
  <si>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</si>
  <si>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</si>
  <si>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</si>
  <si>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</si>
  <si>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</si>
  <si>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</si>
  <si>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</si>
  <si>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</si>
  <si>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</si>
  <si>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</si>
  <si>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</si>
  <si>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</si>
  <si>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</si>
  <si>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</si>
  <si>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</si>
  <si>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</si>
  <si>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</si>
  <si>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</si>
  <si>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</si>
  <si>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</si>
  <si>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</si>
  <si>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</si>
  <si>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</si>
  <si>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</si>
  <si>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</si>
  <si>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</si>
  <si>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</si>
  <si>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</si>
  <si>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</si>
  <si>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</si>
  <si>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</si>
  <si>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</si>
  <si>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</si>
  <si>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</si>
  <si>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</si>
  <si>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</si>
  <si>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</si>
  <si>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</si>
  <si>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</si>
  <si>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</si>
  <si>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</si>
  <si>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</si>
  <si>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</si>
  <si>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</si>
  <si>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</si>
  <si>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</si>
  <si>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</si>
  <si>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</si>
  <si>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</si>
  <si>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</si>
  <si>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</si>
  <si>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</si>
  <si>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</si>
  <si>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</si>
  <si>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</si>
  <si>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</si>
  <si>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</si>
  <si>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</si>
  <si>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</si>
  <si>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</si>
  <si>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</si>
  <si>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</si>
  <si>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</si>
  <si>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</si>
  <si>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</si>
  <si>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</si>
  <si>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</si>
  <si>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</si>
  <si>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</si>
  <si>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</si>
  <si>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</si>
  <si>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</si>
  <si>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</si>
  <si>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</si>
  <si>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</si>
  <si>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</si>
  <si>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</si>
  <si>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</si>
  <si>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</si>
  <si>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</si>
  <si>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</si>
  <si>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</si>
  <si>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</si>
  <si>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</si>
  <si>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</si>
  <si>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</si>
  <si>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</si>
  <si>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</si>
  <si>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</si>
  <si>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</si>
  <si>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</si>
  <si>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</si>
  <si>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</si>
  <si>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</si>
  <si>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</si>
  <si>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</si>
  <si>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</si>
  <si>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</si>
  <si>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</si>
  <si>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</si>
  <si>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</si>
  <si>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</si>
  <si>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</si>
  <si>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</si>
  <si>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</si>
  <si>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</si>
  <si>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</si>
  <si>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</si>
  <si>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</si>
  <si>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</si>
  <si>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</si>
  <si>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</si>
  <si>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</si>
  <si>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</si>
  <si>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</si>
  <si>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</si>
  <si>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</si>
  <si>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</si>
  <si>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</si>
  <si>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</si>
  <si>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</si>
  <si>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</si>
  <si>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</si>
  <si>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</si>
  <si>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</si>
  <si>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</si>
  <si>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</si>
  <si>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</si>
  <si>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</si>
  <si>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</si>
  <si>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</si>
  <si>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</si>
  <si>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</si>
  <si>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</si>
  <si>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</si>
  <si>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</si>
  <si>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</si>
  <si>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</si>
  <si>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</si>
  <si>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</si>
  <si>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</si>
  <si>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</si>
  <si>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</si>
  <si>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</si>
  <si>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</si>
  <si>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</si>
  <si>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</si>
  <si>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</si>
  <si>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</si>
  <si>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</si>
  <si>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</si>
  <si>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</si>
  <si>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</si>
  <si>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</si>
  <si>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</si>
  <si>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</si>
  <si>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</si>
  <si>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</si>
  <si>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</si>
  <si>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</si>
  <si>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</si>
  <si>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</si>
  <si>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</si>
  <si>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</si>
  <si>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</si>
  <si>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</si>
  <si>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</si>
  <si>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</si>
  <si>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</si>
  <si>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</si>
  <si>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</si>
  <si>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</si>
  <si>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</si>
  <si>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</si>
  <si>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</si>
  <si>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</si>
  <si>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</si>
  <si>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</si>
  <si>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</si>
  <si>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</si>
  <si>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</si>
  <si>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</si>
  <si>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</si>
  <si>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</si>
  <si>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</si>
  <si>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</si>
  <si>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</si>
  <si>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</si>
  <si>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</si>
  <si>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</si>
  <si>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</si>
  <si>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</si>
  <si>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</si>
  <si>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</si>
  <si>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</si>
  <si>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</si>
  <si>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</si>
  <si>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</si>
  <si>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</si>
  <si>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</si>
  <si>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</si>
  <si>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</si>
  <si>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</si>
  <si>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</si>
  <si>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</si>
  <si>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</si>
  <si>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</si>
  <si>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</si>
  <si>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</si>
  <si>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</si>
  <si>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</si>
  <si>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</si>
  <si>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</si>
  <si>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</si>
  <si>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</si>
  <si>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</si>
  <si>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</si>
  <si>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</si>
  <si>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</si>
  <si>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</si>
  <si>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</si>
  <si>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</si>
  <si>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</si>
  <si>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</si>
  <si>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</si>
  <si>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</si>
  <si>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</si>
  <si>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</si>
  <si>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</si>
  <si>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</si>
  <si>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</si>
  <si>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</si>
  <si>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</si>
  <si>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</si>
  <si>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</si>
  <si>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</si>
  <si>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</si>
  <si>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</si>
  <si>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</si>
  <si>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</si>
  <si>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</si>
  <si>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</si>
  <si>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</si>
  <si>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</si>
  <si>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</si>
  <si>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</si>
  <si>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</si>
  <si>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</si>
  <si>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</si>
  <si>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</si>
  <si>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</si>
  <si>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</si>
  <si>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</si>
  <si>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</si>
  <si>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</si>
  <si>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</si>
  <si>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</si>
  <si>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</si>
  <si>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</si>
  <si>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</si>
  <si>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</si>
  <si>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</si>
  <si>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</si>
  <si>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</si>
  <si>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</si>
  <si>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</si>
  <si>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</si>
  <si>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</si>
  <si>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</si>
  <si>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</si>
  <si>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</si>
  <si>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</si>
  <si>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</si>
  <si>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</si>
  <si>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</si>
  <si>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</si>
  <si>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</si>
  <si>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</si>
  <si>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</si>
  <si>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</si>
  <si>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</si>
  <si>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</si>
  <si>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</si>
  <si>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</si>
  <si>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</si>
  <si>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</si>
  <si>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</si>
  <si>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</si>
  <si>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</si>
  <si>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</si>
  <si>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</si>
  <si>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</si>
  <si>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</si>
  <si>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</si>
  <si>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</si>
  <si>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</si>
  <si>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</si>
  <si>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</si>
  <si>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</si>
  <si>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</si>
  <si>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</si>
  <si>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</si>
  <si>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</si>
  <si>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</si>
  <si>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</si>
  <si>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</si>
  <si>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</si>
  <si>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</si>
  <si>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</si>
  <si>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</si>
  <si>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</si>
  <si>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</si>
  <si>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</si>
  <si>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</si>
  <si>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</si>
  <si>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</si>
  <si>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</si>
  <si>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</si>
  <si>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</si>
  <si>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</si>
  <si>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</si>
  <si>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</si>
  <si>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</si>
  <si>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</si>
  <si>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</si>
  <si>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</si>
  <si>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</si>
  <si>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</si>
  <si>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</si>
  <si>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</si>
  <si>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</si>
  <si>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</si>
  <si>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</si>
  <si>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</si>
  <si>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</si>
  <si>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</si>
  <si>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</si>
  <si>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</si>
  <si>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</si>
  <si>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</si>
  <si>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</si>
  <si>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</si>
  <si>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</si>
  <si>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</si>
  <si>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</si>
  <si>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</si>
  <si>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</si>
  <si>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</si>
  <si>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</si>
  <si>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</si>
  <si>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</si>
  <si>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</si>
  <si>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</si>
  <si>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</si>
  <si>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</si>
  <si>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</si>
  <si>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</si>
  <si>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</si>
  <si>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</si>
  <si>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</si>
  <si>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</si>
  <si>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</si>
  <si>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</si>
  <si>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</si>
  <si>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</si>
  <si>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</si>
  <si>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</si>
  <si>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</si>
  <si>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</si>
  <si>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</si>
  <si>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</si>
  <si>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</si>
  <si>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</si>
  <si>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</si>
  <si>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</si>
  <si>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</si>
  <si>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</si>
  <si>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</si>
  <si>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</si>
  <si>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</si>
  <si>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</si>
  <si>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</si>
  <si>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</si>
  <si>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</si>
  <si>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</si>
  <si>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</si>
  <si>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</si>
  <si>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</si>
  <si>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</si>
  <si>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</si>
  <si>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</si>
  <si>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</si>
  <si>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</si>
  <si>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</si>
  <si>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</si>
  <si>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</si>
  <si>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</si>
  <si>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</si>
  <si>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</si>
  <si>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</si>
  <si>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</si>
  <si>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</si>
  <si>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</si>
  <si>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</si>
  <si>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</si>
  <si>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</si>
  <si>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</si>
  <si>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</si>
  <si>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</si>
  <si>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</si>
  <si>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</si>
  <si>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</si>
  <si>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</si>
  <si>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</si>
  <si>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</si>
  <si>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</si>
  <si>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</si>
  <si>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</si>
  <si>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</si>
  <si>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</si>
  <si>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</si>
  <si>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</si>
  <si>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</si>
  <si>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</si>
  <si>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</si>
  <si>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</si>
  <si>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</si>
  <si>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</si>
  <si>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</si>
  <si>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</si>
  <si>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</si>
  <si>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</si>
  <si>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</si>
  <si>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</si>
  <si>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</si>
  <si>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</si>
  <si>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</si>
  <si>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</si>
  <si>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</si>
  <si>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</si>
  <si>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</si>
  <si>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</si>
  <si>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</si>
  <si>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</si>
  <si>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</si>
  <si>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</si>
  <si>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</si>
  <si>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</si>
  <si>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</si>
  <si>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</si>
  <si>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</si>
  <si>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</si>
  <si>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</si>
  <si>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</si>
  <si>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</si>
  <si>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</si>
  <si>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</si>
  <si>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</si>
  <si>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</si>
  <si>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</si>
  <si>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</si>
  <si>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</si>
  <si>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</si>
  <si>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</si>
  <si>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</si>
  <si>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</si>
  <si>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</si>
  <si>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</si>
  <si>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</si>
  <si>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</si>
  <si>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</si>
  <si>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</si>
  <si>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</si>
  <si>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</si>
  <si>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</si>
  <si>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</si>
  <si>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</si>
  <si>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</si>
  <si>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</si>
  <si>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</si>
  <si>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</si>
  <si>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</si>
  <si>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</si>
  <si>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</si>
  <si>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</si>
  <si>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</si>
  <si>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</si>
  <si>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</si>
  <si>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</si>
  <si>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</si>
  <si>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</si>
  <si>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</si>
  <si>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</si>
  <si>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</si>
  <si>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</si>
  <si>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</si>
  <si>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</si>
  <si>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</si>
  <si>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</si>
  <si>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</si>
  <si>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</si>
  <si>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</si>
  <si>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</si>
  <si>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</si>
  <si>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</si>
  <si>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</si>
  <si>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</si>
  <si>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</si>
  <si>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</si>
  <si>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</si>
  <si>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</si>
  <si>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</si>
  <si>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</si>
  <si>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</si>
  <si>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</si>
  <si>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</si>
  <si>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</si>
  <si>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</si>
  <si>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</si>
  <si>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</si>
  <si>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</si>
  <si>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</si>
  <si>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</si>
  <si>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</si>
  <si>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</si>
  <si>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</si>
  <si>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</si>
  <si>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</si>
  <si>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</si>
  <si>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</si>
  <si>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</si>
  <si>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</si>
  <si>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</si>
  <si>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</si>
  <si>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</si>
  <si>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</si>
  <si>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</si>
  <si>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</si>
  <si>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</si>
  <si>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</si>
  <si>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</si>
  <si>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</si>
  <si>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</si>
  <si>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</si>
  <si>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</si>
  <si>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</si>
  <si>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</si>
  <si>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</si>
  <si>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</si>
  <si>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</si>
  <si>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</si>
  <si>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</si>
  <si>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</si>
  <si>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</si>
  <si>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</si>
  <si>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</si>
  <si>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</si>
  <si>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</si>
  <si>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</si>
  <si>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</si>
  <si>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</si>
  <si>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</si>
  <si>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</si>
  <si>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</si>
  <si>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</si>
  <si>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</si>
  <si>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</si>
  <si>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</si>
  <si>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</si>
  <si>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</si>
  <si>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</si>
  <si>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</si>
  <si>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</si>
  <si>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</si>
  <si>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</si>
  <si>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</si>
  <si>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</si>
  <si>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</si>
  <si>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</si>
  <si>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</si>
  <si>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</si>
  <si>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</si>
  <si>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</si>
  <si>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</si>
  <si>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</si>
  <si>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</si>
  <si>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</si>
  <si>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</si>
  <si>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</si>
  <si>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</si>
  <si>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</si>
  <si>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</si>
  <si>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</si>
  <si>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</si>
  <si>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</si>
  <si>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</si>
  <si>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</si>
  <si>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</si>
  <si>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</si>
  <si>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</si>
  <si>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</si>
  <si>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</si>
  <si>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</si>
  <si>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</si>
  <si>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</si>
  <si>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</si>
  <si>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</si>
  <si>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</si>
  <si>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</si>
  <si>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</si>
  <si>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</si>
  <si>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</si>
  <si>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</si>
  <si>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</si>
  <si>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</si>
  <si>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</si>
  <si>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</si>
  <si>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</si>
  <si>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</si>
  <si>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</si>
  <si>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</si>
  <si>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</si>
  <si>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</si>
  <si>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</si>
  <si>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</si>
  <si>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</si>
  <si>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</si>
  <si>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</si>
  <si>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</si>
  <si>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</si>
  <si>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</si>
  <si>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</si>
  <si>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</si>
  <si>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</si>
  <si>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</si>
  <si>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</si>
  <si>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</si>
  <si>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</si>
  <si>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</si>
  <si>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</si>
  <si>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</si>
  <si>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</si>
  <si>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</si>
  <si>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</si>
  <si>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</si>
  <si>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</si>
  <si>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</si>
  <si>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</si>
  <si>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</si>
  <si>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</si>
  <si>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</si>
  <si>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</si>
  <si>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</si>
  <si>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</si>
  <si>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</si>
  <si>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</si>
  <si>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</si>
  <si>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</si>
  <si>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</si>
  <si>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</si>
  <si>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</si>
  <si>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</si>
  <si>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</si>
  <si>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</si>
  <si>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</si>
  <si>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</si>
  <si>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</si>
  <si>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</si>
  <si>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</si>
  <si>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</si>
  <si>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</si>
  <si>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</si>
  <si>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</si>
  <si>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</si>
  <si>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</si>
  <si>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</si>
  <si>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</si>
  <si>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</si>
  <si>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</si>
  <si>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</si>
  <si>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</si>
  <si>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</si>
  <si>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</si>
  <si>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</si>
  <si>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</si>
  <si>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</si>
  <si>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</si>
  <si>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</si>
  <si>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</si>
  <si>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</si>
  <si>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</si>
  <si>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</si>
  <si>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</si>
  <si>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</si>
  <si>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</si>
  <si>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</si>
  <si>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</si>
  <si>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</si>
  <si>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</si>
  <si>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</si>
  <si>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</si>
  <si>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</si>
  <si>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</si>
  <si>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</si>
  <si>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</si>
  <si>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</si>
  <si>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</si>
  <si>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</si>
  <si>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</si>
  <si>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</si>
  <si>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</si>
  <si>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</si>
  <si>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</si>
  <si>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</si>
  <si>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</si>
  <si>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</si>
  <si>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</si>
  <si>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</si>
  <si>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</si>
  <si>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</si>
  <si>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</si>
  <si>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</si>
  <si>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</si>
  <si>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</si>
  <si>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</si>
  <si>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</si>
  <si>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</si>
  <si>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</si>
  <si>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</si>
  <si>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</si>
  <si>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</si>
  <si>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</si>
  <si>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</si>
  <si>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</si>
  <si>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</si>
  <si>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</si>
  <si>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</si>
  <si>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</si>
  <si>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</si>
  <si>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</si>
  <si>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</si>
  <si>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</si>
  <si>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</si>
  <si>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</si>
  <si>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</si>
  <si>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</si>
  <si>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</si>
  <si>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</si>
  <si>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</si>
  <si>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</si>
  <si>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</si>
  <si>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</si>
  <si>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</si>
  <si>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</si>
  <si>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</si>
  <si>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</si>
  <si>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</si>
  <si>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</si>
  <si>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</si>
  <si>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</si>
  <si>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</si>
  <si>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</si>
  <si>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</si>
  <si>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</si>
  <si>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</si>
  <si>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</si>
  <si>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</si>
  <si>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</si>
  <si>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</si>
  <si>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</si>
  <si>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</si>
  <si>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</si>
  <si>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</si>
  <si>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</si>
  <si>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</si>
  <si>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</si>
  <si>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</si>
  <si>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</si>
  <si>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</si>
  <si>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</si>
  <si>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</si>
  <si>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</si>
  <si>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</si>
  <si>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</si>
  <si>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</si>
  <si>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</si>
  <si>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</si>
  <si>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</si>
  <si>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</si>
  <si>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</si>
  <si>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</si>
  <si>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</si>
  <si>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</si>
  <si>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</si>
  <si>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</si>
  <si>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</si>
  <si>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</si>
  <si>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</si>
  <si>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</si>
  <si>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</si>
  <si>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</si>
  <si>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</si>
  <si>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</si>
  <si>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</si>
  <si>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</si>
  <si>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</si>
  <si>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</si>
  <si>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</si>
  <si>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</si>
  <si>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</si>
  <si>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</si>
  <si>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</si>
  <si>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</si>
  <si>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</si>
  <si>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</si>
  <si>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</si>
  <si>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</si>
  <si>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</si>
  <si>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</si>
  <si>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</si>
  <si>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</si>
  <si>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</si>
  <si>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</si>
  <si>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</si>
  <si>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</si>
  <si>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</si>
  <si>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</si>
  <si>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</si>
  <si>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</si>
  <si>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</si>
  <si>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</si>
  <si>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</si>
  <si>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</si>
  <si>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</si>
  <si>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</si>
  <si>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</si>
  <si>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</si>
  <si>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</si>
  <si>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</si>
  <si>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</si>
  <si>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</si>
  <si>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</si>
  <si>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</si>
  <si>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</si>
  <si>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</si>
  <si>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</si>
  <si>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</si>
  <si>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</si>
  <si>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</si>
  <si>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</si>
  <si>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</si>
  <si>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</si>
  <si>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</si>
  <si>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</si>
  <si>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</si>
  <si>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</si>
  <si>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</si>
  <si>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</si>
  <si>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</si>
  <si>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</si>
  <si>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</si>
  <si>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</si>
  <si>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</si>
  <si>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</si>
  <si>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</si>
  <si>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</si>
  <si>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</si>
  <si>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</si>
  <si>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</si>
  <si>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</si>
  <si>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</si>
  <si>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</si>
  <si>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</si>
  <si>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</si>
  <si>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</si>
  <si>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</si>
  <si>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</si>
  <si>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</si>
  <si>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</si>
  <si>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</si>
  <si>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</si>
  <si>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</si>
  <si>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</si>
  <si>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</si>
  <si>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</si>
  <si>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</si>
  <si>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</si>
  <si>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</si>
  <si>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</si>
  <si>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</si>
  <si>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</si>
  <si>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</si>
  <si>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</si>
  <si>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</si>
  <si>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</si>
  <si>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</si>
  <si>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</si>
  <si>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</si>
  <si>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</si>
  <si>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</si>
  <si>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</si>
  <si>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</si>
  <si>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</si>
  <si>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</si>
  <si>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</si>
  <si>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</si>
  <si>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</si>
  <si>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</si>
  <si>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</si>
  <si>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</si>
  <si>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</si>
  <si>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</si>
  <si>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</si>
  <si>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</si>
  <si>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</si>
  <si>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</si>
  <si>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</si>
  <si>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</si>
  <si>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</si>
  <si>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</si>
  <si>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</si>
  <si>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</si>
  <si>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</si>
  <si>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</si>
  <si>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</si>
  <si>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</si>
  <si>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</si>
  <si>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</si>
  <si>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</si>
  <si>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</si>
  <si>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</si>
  <si>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</si>
  <si>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</si>
  <si>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</si>
  <si>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</si>
  <si>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</si>
  <si>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</si>
  <si>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</si>
  <si>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</si>
  <si>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</si>
  <si>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</si>
  <si>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</si>
  <si>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</si>
  <si>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</si>
  <si>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</si>
  <si>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</si>
  <si>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</si>
  <si>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</si>
  <si>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</si>
  <si>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</si>
  <si>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</si>
  <si>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</si>
  <si>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</si>
  <si>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</si>
  <si>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</si>
  <si>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</si>
  <si>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</si>
  <si>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</si>
  <si>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</si>
  <si>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</si>
  <si>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</si>
  <si>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</si>
  <si>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</si>
  <si>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</si>
  <si>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</si>
  <si>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</si>
  <si>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</si>
  <si>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</si>
  <si>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</si>
  <si>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</si>
  <si>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</si>
  <si>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</si>
  <si>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</si>
  <si>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</si>
  <si>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</si>
  <si>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</si>
  <si>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</si>
  <si>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</si>
  <si>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</si>
  <si>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</si>
  <si>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</si>
  <si>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</si>
  <si>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</si>
  <si>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</si>
  <si>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</si>
  <si>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</si>
  <si>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</si>
  <si>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</si>
  <si>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</si>
  <si>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</si>
  <si>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</si>
  <si>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</si>
  <si>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</si>
  <si>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</si>
  <si>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</si>
  <si>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</si>
  <si>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</si>
  <si>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</si>
  <si>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</si>
  <si>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</si>
  <si>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</si>
  <si>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</si>
  <si>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</si>
  <si>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</si>
  <si>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</si>
  <si>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</si>
  <si>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</si>
  <si>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</si>
  <si>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</si>
  <si>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</si>
  <si>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</si>
  <si>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</si>
  <si>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</si>
  <si>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</si>
  <si>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</si>
  <si>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</si>
  <si>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</si>
  <si>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</si>
  <si>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</si>
  <si>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</si>
  <si>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</si>
  <si>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</si>
  <si>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</si>
  <si>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</si>
  <si>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</si>
  <si>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</si>
  <si>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</si>
  <si>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</si>
  <si>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</si>
  <si>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</si>
  <si>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</si>
  <si>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</si>
  <si>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</si>
  <si>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</si>
  <si>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</si>
  <si>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</si>
  <si>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</si>
  <si>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</si>
  <si>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</si>
  <si>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</si>
  <si>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</si>
  <si>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</si>
  <si>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</si>
  <si>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</si>
  <si>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</si>
  <si>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</si>
  <si>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</si>
  <si>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</si>
  <si>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</si>
  <si>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</si>
  <si>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</si>
  <si>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</si>
  <si>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</si>
  <si>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</si>
  <si>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</si>
  <si>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</si>
  <si>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</si>
  <si>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</si>
  <si>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</si>
  <si>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</si>
  <si>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</si>
  <si>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</si>
  <si>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</si>
  <si>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</si>
  <si>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</si>
  <si>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</si>
  <si>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</si>
  <si>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</si>
  <si>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</si>
  <si>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</si>
  <si>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</si>
  <si>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</si>
  <si>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</si>
  <si>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</si>
  <si>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</si>
  <si>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</si>
  <si>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</si>
  <si>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</si>
  <si>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</si>
  <si>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</si>
  <si>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</si>
  <si>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</si>
  <si>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</si>
  <si>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</si>
  <si>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</si>
  <si>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</si>
  <si>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</si>
  <si>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</si>
  <si>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</si>
  <si>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</si>
  <si>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</si>
  <si>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</si>
  <si>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</si>
  <si>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</si>
  <si>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</si>
  <si>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</si>
  <si>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</si>
  <si>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</si>
  <si>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</si>
  <si>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</si>
  <si>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</si>
  <si>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</si>
  <si>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</si>
  <si>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</si>
  <si>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</si>
  <si>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</si>
  <si>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</si>
  <si>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</si>
  <si>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</si>
  <si>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</si>
  <si>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</si>
  <si>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</si>
  <si>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</si>
  <si>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</si>
  <si>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</si>
  <si>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</si>
  <si>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</si>
  <si>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</si>
  <si>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</si>
  <si>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</si>
  <si>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</si>
  <si>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</si>
  <si>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</si>
  <si>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</si>
  <si>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</si>
  <si>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</si>
  <si>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</si>
  <si>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</si>
  <si>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</si>
  <si>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</si>
  <si>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</si>
  <si>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</si>
  <si>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</si>
  <si>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</si>
  <si>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</si>
  <si>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</si>
  <si>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</si>
  <si>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</si>
  <si>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</si>
  <si>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</si>
  <si>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</si>
  <si>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</si>
  <si>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</si>
  <si>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</si>
  <si>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</si>
  <si>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</si>
  <si>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</si>
  <si>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</si>
  <si>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</si>
  <si>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</si>
  <si>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</si>
  <si>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</si>
  <si>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</si>
  <si>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</si>
  <si>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</si>
  <si>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</si>
  <si>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</si>
  <si>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</si>
  <si>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</si>
  <si>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</si>
  <si>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</si>
  <si>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</si>
  <si>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</si>
  <si>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</si>
  <si>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</si>
  <si>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</si>
  <si>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</si>
  <si>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</si>
  <si>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</si>
  <si>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</si>
  <si>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</si>
  <si>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</si>
  <si>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</si>
  <si>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</si>
  <si>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</si>
  <si>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</si>
  <si>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</si>
  <si>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</si>
  <si>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</si>
  <si>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</si>
  <si>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</si>
  <si>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</si>
  <si>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</si>
  <si>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</si>
  <si>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</si>
  <si>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</si>
  <si>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</si>
  <si>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</si>
  <si>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</si>
  <si>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</si>
  <si>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</si>
  <si>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</si>
  <si>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</si>
  <si>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</si>
  <si>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</si>
  <si>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</si>
  <si>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</si>
  <si>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</si>
  <si>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</si>
  <si>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</si>
  <si>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</si>
  <si>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</si>
  <si>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</si>
  <si>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</si>
  <si>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</si>
  <si>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</si>
  <si>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</si>
  <si>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</si>
  <si>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</si>
  <si>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</si>
  <si>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</si>
  <si>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</si>
  <si>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</si>
  <si>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</si>
  <si>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</si>
  <si>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</si>
  <si>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</si>
  <si>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</si>
  <si>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</si>
  <si>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</si>
  <si>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</si>
  <si>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</si>
  <si>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</si>
  <si>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</si>
  <si>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</si>
  <si>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</si>
  <si>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</si>
  <si>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</si>
  <si>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</si>
  <si>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</si>
  <si>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</si>
  <si>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</si>
  <si>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</si>
  <si>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</si>
  <si>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</si>
  <si>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</si>
  <si>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</si>
  <si>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</si>
  <si>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</si>
  <si>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</si>
  <si>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</si>
  <si>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</si>
  <si>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</si>
  <si>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</si>
  <si>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</si>
  <si>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</si>
  <si>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</si>
  <si>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</si>
  <si>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</si>
  <si>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</si>
  <si>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</si>
  <si>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</si>
  <si>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</si>
  <si>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</si>
  <si>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</si>
  <si>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</si>
  <si>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</si>
  <si>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</si>
  <si>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</si>
  <si>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</si>
  <si>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</si>
  <si>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</si>
  <si>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</si>
  <si>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</si>
  <si>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</si>
  <si>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</si>
  <si>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</si>
  <si>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</si>
  <si>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</si>
  <si>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</si>
  <si>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</si>
  <si>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</si>
  <si>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</si>
  <si>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</si>
  <si>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</si>
  <si>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</si>
  <si>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</si>
  <si>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</si>
  <si>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</si>
  <si>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</si>
  <si>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</si>
  <si>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</si>
  <si>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</si>
  <si>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</si>
  <si>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</si>
  <si>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</si>
  <si>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</si>
  <si>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</si>
  <si>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</si>
  <si>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</si>
  <si>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</si>
  <si>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</si>
  <si>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</si>
  <si>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</si>
  <si>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</si>
  <si>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</si>
  <si>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</si>
  <si>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</si>
  <si>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</si>
  <si>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</si>
  <si>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</si>
  <si>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</si>
  <si>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</si>
  <si>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</si>
  <si>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</si>
  <si>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</si>
  <si>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</si>
  <si>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</si>
  <si>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</si>
  <si>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</si>
  <si>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</si>
  <si>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</si>
  <si>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</si>
  <si>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</si>
  <si>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</si>
  <si>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</si>
  <si>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</si>
  <si>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</si>
  <si>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</si>
  <si>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</si>
  <si>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</si>
  <si>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</si>
  <si>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</si>
  <si>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</si>
  <si>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</si>
  <si>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</si>
  <si>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</si>
  <si>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</si>
  <si>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</si>
  <si>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</si>
  <si>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</si>
  <si>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</si>
  <si>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</si>
  <si>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</si>
  <si>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</si>
  <si>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</si>
  <si>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</si>
  <si>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</si>
  <si>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</si>
  <si>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</si>
  <si>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</si>
  <si>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</si>
  <si>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</si>
  <si>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</si>
  <si>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</si>
  <si>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</si>
  <si>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</si>
  <si>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</si>
  <si>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</si>
  <si>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</si>
  <si>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</si>
  <si>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</si>
  <si>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</si>
  <si>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</si>
  <si>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</si>
  <si>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</si>
  <si>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</si>
  <si>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</si>
  <si>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</si>
  <si>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</si>
  <si>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</si>
  <si>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</si>
  <si>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</si>
  <si>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</si>
  <si>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</si>
  <si>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</si>
  <si>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</si>
  <si>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</si>
  <si>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</si>
  <si>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</si>
  <si>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</si>
  <si>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</si>
  <si>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</si>
  <si>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</si>
  <si>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</si>
  <si>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</si>
  <si>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</si>
  <si>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</si>
  <si>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</si>
  <si>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</si>
  <si>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</si>
  <si>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</si>
  <si>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</si>
  <si>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</si>
  <si>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</si>
  <si>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</si>
  <si>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</si>
  <si>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</si>
  <si>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</si>
  <si>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</si>
  <si>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</si>
  <si>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</si>
  <si>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</si>
  <si>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</si>
  <si>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</si>
  <si>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</si>
  <si>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</si>
  <si>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</si>
  <si>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</si>
  <si>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</si>
  <si>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</si>
  <si>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</si>
  <si>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</si>
  <si>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</si>
  <si>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</si>
  <si>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</si>
  <si>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</si>
  <si>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</si>
  <si>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</si>
  <si>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</si>
  <si>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</si>
  <si>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</si>
  <si>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</si>
  <si>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</si>
  <si>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</si>
  <si>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</si>
  <si>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</si>
  <si>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</si>
  <si>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</si>
  <si>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</si>
  <si>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</si>
  <si>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</si>
  <si>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</si>
  <si>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</si>
  <si>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</si>
  <si>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</si>
  <si>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</si>
  <si>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</si>
  <si>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</si>
  <si>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</si>
  <si>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</si>
  <si>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</si>
  <si>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</si>
  <si>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</si>
  <si>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</si>
  <si>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</si>
  <si>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</si>
  <si>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</si>
  <si>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</si>
  <si>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</si>
  <si>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</si>
  <si>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</si>
  <si>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</si>
  <si>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</si>
  <si>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</si>
  <si>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</si>
  <si>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</si>
  <si>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</si>
  <si>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</si>
  <si>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</si>
  <si>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</si>
  <si>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</si>
  <si>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</si>
  <si>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</si>
  <si>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</si>
  <si>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</si>
  <si>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</si>
  <si>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</si>
  <si>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</si>
  <si>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</si>
  <si>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</si>
  <si>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</si>
  <si>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</si>
  <si>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</si>
  <si>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</si>
  <si>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</si>
  <si>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</si>
  <si>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</si>
  <si>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</si>
  <si>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</si>
  <si>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</si>
  <si>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</si>
  <si>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</si>
  <si>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</si>
  <si>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</si>
  <si>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</si>
  <si>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</si>
  <si>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</si>
  <si>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</si>
  <si>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</si>
  <si>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</si>
  <si>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</si>
  <si>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</si>
  <si>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</si>
  <si>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</si>
  <si>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</si>
  <si>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</si>
  <si>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</si>
  <si>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</si>
  <si>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</si>
  <si>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</si>
  <si>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</si>
  <si>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</si>
  <si>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</si>
  <si>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</si>
  <si>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</si>
  <si>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</si>
  <si>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</si>
  <si>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</si>
  <si>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</si>
  <si>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</si>
  <si>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</si>
  <si>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</si>
  <si>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</si>
  <si>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</si>
  <si>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</si>
  <si>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</si>
  <si>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</si>
  <si>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</si>
  <si>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</si>
  <si>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</si>
  <si>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</si>
  <si>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</si>
  <si>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</si>
  <si>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</si>
  <si>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</si>
  <si>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</si>
  <si>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</si>
  <si>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</si>
  <si>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</si>
  <si>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</si>
  <si>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</si>
  <si>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</si>
  <si>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</si>
  <si>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</si>
  <si>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</si>
  <si>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</si>
  <si>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</si>
  <si>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</si>
  <si>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</si>
  <si>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</si>
  <si>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</si>
  <si>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</si>
  <si>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</si>
  <si>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</si>
  <si>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</si>
  <si>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</si>
  <si>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</si>
  <si>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</si>
  <si>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</si>
  <si>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</si>
  <si>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</si>
  <si>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</si>
  <si>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</si>
  <si>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</si>
  <si>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</si>
  <si>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</si>
  <si>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</si>
  <si>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</si>
  <si>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</si>
  <si>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</si>
  <si>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</si>
  <si>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</si>
  <si>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</si>
  <si>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</si>
  <si>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</si>
  <si>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</si>
  <si>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</si>
  <si>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</si>
  <si>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</si>
  <si>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</si>
  <si>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</si>
  <si>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</si>
  <si>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</si>
  <si>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</si>
  <si>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</si>
  <si>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</si>
  <si>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</si>
  <si>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</si>
  <si>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</si>
  <si>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</si>
  <si>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</si>
  <si>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</si>
  <si>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</si>
  <si>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</si>
  <si>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</si>
  <si>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</si>
  <si>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</si>
  <si>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</si>
  <si>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</si>
  <si>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</si>
  <si>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</si>
  <si>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</si>
  <si>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</si>
  <si>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</si>
  <si>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</si>
  <si>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</si>
  <si>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</si>
  <si>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</si>
  <si>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</si>
  <si>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</si>
  <si>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</si>
  <si>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</si>
  <si>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</si>
  <si>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</si>
  <si>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</si>
  <si>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</si>
  <si>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</si>
  <si>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</si>
  <si>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</si>
  <si>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</si>
  <si>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</si>
  <si>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</si>
  <si>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</si>
  <si>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</si>
  <si>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</si>
  <si>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</si>
  <si>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</si>
  <si>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</si>
  <si>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</si>
  <si>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</si>
  <si>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</si>
  <si>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</si>
  <si>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</si>
  <si>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</si>
  <si>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</si>
  <si>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</si>
  <si>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</si>
  <si>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</si>
  <si>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</si>
  <si>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</si>
  <si>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</si>
  <si>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</si>
  <si>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</si>
  <si>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</si>
  <si>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</si>
  <si>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</si>
  <si>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</si>
  <si>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</si>
  <si>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</si>
  <si>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</si>
  <si>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</si>
  <si>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</si>
  <si>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</si>
  <si>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</si>
  <si>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</si>
  <si>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</si>
  <si>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</si>
  <si>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</si>
  <si>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</si>
  <si>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</si>
  <si>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</si>
  <si>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</si>
  <si>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</si>
  <si>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</si>
  <si>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</si>
  <si>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</si>
  <si>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</si>
  <si>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</si>
  <si>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</si>
  <si>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</si>
  <si>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</si>
  <si>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</si>
  <si>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</si>
  <si>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</si>
  <si>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</si>
  <si>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</si>
  <si>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</si>
  <si>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</si>
  <si>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</si>
  <si>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</si>
  <si>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</si>
  <si>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</si>
  <si>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</si>
  <si>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</si>
  <si>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</si>
  <si>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</si>
  <si>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</si>
  <si>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</si>
  <si>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</si>
  <si>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</si>
  <si>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</si>
  <si>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</si>
  <si>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</si>
  <si>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</si>
  <si>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</si>
  <si>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</si>
  <si>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</si>
  <si>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</si>
  <si>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</si>
  <si>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</si>
  <si>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</si>
  <si>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</si>
  <si>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</si>
  <si>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</si>
  <si>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</si>
  <si>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</si>
  <si>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</si>
  <si>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</si>
  <si>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</si>
  <si>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</si>
  <si>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</si>
  <si>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</si>
  <si>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</si>
  <si>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</si>
  <si>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</si>
  <si>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</si>
  <si>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</si>
  <si>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</si>
  <si>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</si>
  <si>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</si>
  <si>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</si>
  <si>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</si>
  <si>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</si>
  <si>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</si>
  <si>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</si>
  <si>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</si>
  <si>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</si>
  <si>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</si>
  <si>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</si>
  <si>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</si>
  <si>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</si>
  <si>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</si>
  <si>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</si>
  <si>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</si>
  <si>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</si>
  <si>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</si>
  <si>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</si>
  <si>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</si>
  <si>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</si>
  <si>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</si>
  <si>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</si>
  <si>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</si>
  <si>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</si>
  <si>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</si>
  <si>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</si>
  <si>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</si>
  <si>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</si>
  <si>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</si>
  <si>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</si>
  <si>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</si>
  <si>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</si>
  <si>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</si>
  <si>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</si>
  <si>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</si>
  <si>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</si>
  <si>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</si>
  <si>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</si>
  <si>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</si>
  <si>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</si>
  <si>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</si>
  <si>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</si>
  <si>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</si>
  <si>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</si>
  <si>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</si>
  <si>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</si>
  <si>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</si>
  <si>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</si>
  <si>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</si>
  <si>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</si>
  <si>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</si>
  <si>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</si>
  <si>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</si>
  <si>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</si>
  <si>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</si>
  <si>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</si>
  <si>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</si>
  <si>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</si>
  <si>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</si>
  <si>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</si>
  <si>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</si>
  <si>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</si>
  <si>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</si>
  <si>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</si>
  <si>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</si>
  <si>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</si>
  <si>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</si>
  <si>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</si>
  <si>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</si>
  <si>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</si>
  <si>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</si>
  <si>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</si>
  <si>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</si>
  <si>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</si>
  <si>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</si>
  <si>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</si>
  <si>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</si>
  <si>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</si>
  <si>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</si>
  <si>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</si>
  <si>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</si>
  <si>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</si>
  <si>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</si>
  <si>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</si>
  <si>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</si>
  <si>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</si>
  <si>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</si>
  <si>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</si>
  <si>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</si>
  <si>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</si>
  <si>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</si>
  <si>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</si>
  <si>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</si>
  <si>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</si>
  <si>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</si>
  <si>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</si>
  <si>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</si>
  <si>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</si>
  <si>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</si>
  <si>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</si>
  <si>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</si>
  <si>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</si>
  <si>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</si>
  <si>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</si>
  <si>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</si>
  <si>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</si>
  <si>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</si>
  <si>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</si>
  <si>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</si>
  <si>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</si>
  <si>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</si>
  <si>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</si>
  <si>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</si>
  <si>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</si>
  <si>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</si>
  <si>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</si>
  <si>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</si>
  <si>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</si>
  <si>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</si>
  <si>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</si>
  <si>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</si>
  <si>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</si>
  <si>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</si>
  <si>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</si>
  <si>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</si>
  <si>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</si>
  <si>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</si>
  <si>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</si>
  <si>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</si>
  <si>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</si>
  <si>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</si>
  <si>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</si>
  <si>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</si>
  <si>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</si>
  <si>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</si>
  <si>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</si>
  <si>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</si>
  <si>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</si>
  <si>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</si>
  <si>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</si>
  <si>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</si>
  <si>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</si>
  <si>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</si>
  <si>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</si>
  <si>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</si>
  <si>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</si>
  <si>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</si>
  <si>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</si>
  <si>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</si>
  <si>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</si>
  <si>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</si>
  <si>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</si>
  <si>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</si>
  <si>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</si>
  <si>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</si>
  <si>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</si>
  <si>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</si>
  <si>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</si>
  <si>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</si>
  <si>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</si>
  <si>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</si>
  <si>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</si>
  <si>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</si>
  <si>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</si>
  <si>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</si>
  <si>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</si>
  <si>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</si>
  <si>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</si>
  <si>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</si>
  <si>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</si>
  <si>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</si>
  <si>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</si>
  <si>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</si>
  <si>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</si>
  <si>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</si>
  <si>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</si>
  <si>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</si>
  <si>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</si>
  <si>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</si>
  <si>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</si>
  <si>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</si>
  <si>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</si>
  <si>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</si>
  <si>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</si>
  <si>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</si>
  <si>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</si>
  <si>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</si>
  <si>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</si>
  <si>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</si>
  <si>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</si>
  <si>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</si>
  <si>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</si>
  <si>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</si>
  <si>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</si>
  <si>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</si>
  <si>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</si>
  <si>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</si>
  <si>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</si>
  <si>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</si>
  <si>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</si>
  <si>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</si>
  <si>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</si>
  <si>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</si>
  <si>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</si>
  <si>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</si>
  <si>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</si>
  <si>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</si>
  <si>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</si>
  <si>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</si>
  <si>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</si>
  <si>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</si>
  <si>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</si>
  <si>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</si>
  <si>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</si>
  <si>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</si>
  <si>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</si>
  <si>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</si>
  <si>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</si>
  <si>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</si>
  <si>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</si>
  <si>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</si>
  <si>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</si>
  <si>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</si>
  <si>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</si>
  <si>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</si>
  <si>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</si>
  <si>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</si>
  <si>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</si>
  <si>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</si>
  <si>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</si>
  <si>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</si>
  <si>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</si>
  <si>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</si>
  <si>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</si>
  <si>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</si>
  <si>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</si>
  <si>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</si>
  <si>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</si>
  <si>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</si>
  <si>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</si>
  <si>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</si>
  <si>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</si>
  <si>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</si>
  <si>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</si>
  <si>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</si>
  <si>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</si>
  <si>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</si>
  <si>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</si>
  <si>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</si>
  <si>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</si>
  <si>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</si>
  <si>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</si>
  <si>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</si>
  <si>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</si>
  <si>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</si>
  <si>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</si>
  <si>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</si>
  <si>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</si>
  <si>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</si>
  <si>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</si>
  <si>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</si>
  <si>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</si>
  <si>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</si>
  <si>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</si>
  <si>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</si>
  <si>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</si>
  <si>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</si>
  <si>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</si>
  <si>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</si>
  <si>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</si>
  <si>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</si>
  <si>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</si>
  <si>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</si>
  <si>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</si>
  <si>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</si>
  <si>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</si>
  <si>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</si>
  <si>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</si>
  <si>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</si>
  <si>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</si>
  <si>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</si>
  <si>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</si>
  <si>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</si>
  <si>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</si>
  <si>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</si>
  <si>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</si>
  <si>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</si>
  <si>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</si>
  <si>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</si>
  <si>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</si>
  <si>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</si>
  <si>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</si>
  <si>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</si>
  <si>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</si>
  <si>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</si>
  <si>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</si>
  <si>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</si>
  <si>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</si>
  <si>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</si>
  <si>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</si>
  <si>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</si>
  <si>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</si>
  <si>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</si>
  <si>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</si>
  <si>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</si>
  <si>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</si>
  <si>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</si>
  <si>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</si>
  <si>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</si>
  <si>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</si>
  <si>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</si>
  <si>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</si>
  <si>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</si>
  <si>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</si>
  <si>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</si>
  <si>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</si>
  <si>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</si>
  <si>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</si>
  <si>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</si>
  <si>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</si>
  <si>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</si>
  <si>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</si>
  <si>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</si>
  <si>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</si>
  <si>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</si>
  <si>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</si>
  <si>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</si>
  <si>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</si>
  <si>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</si>
  <si>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</si>
  <si>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</si>
  <si>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</si>
  <si>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</si>
  <si>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</si>
  <si>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</si>
  <si>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</si>
  <si>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</si>
  <si>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</si>
  <si>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</si>
  <si>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</si>
  <si>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</si>
  <si>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</si>
  <si>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</si>
  <si>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</si>
  <si>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</si>
  <si>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</si>
  <si>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</si>
  <si>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</si>
  <si>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</si>
  <si>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</si>
  <si>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</si>
  <si>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</si>
  <si>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</si>
  <si>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</si>
  <si>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</si>
  <si>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</si>
  <si>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</si>
  <si>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</si>
  <si>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</si>
  <si>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</si>
  <si>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</si>
  <si>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</si>
  <si>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</si>
  <si>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</si>
  <si>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</si>
  <si>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</si>
  <si>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</si>
  <si>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</si>
  <si>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</si>
  <si>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</si>
  <si>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</si>
  <si>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</si>
  <si>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</si>
  <si>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</si>
  <si>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</si>
  <si>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</si>
  <si>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</si>
  <si>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</si>
  <si>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</si>
  <si>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</si>
  <si>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</si>
  <si>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</si>
  <si>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</si>
  <si>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</si>
  <si>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</si>
  <si>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</si>
  <si>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</si>
  <si>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</si>
  <si>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</si>
  <si>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</si>
  <si>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</si>
  <si>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</si>
  <si>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</si>
  <si>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</si>
  <si>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</si>
  <si>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</si>
  <si>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</si>
  <si>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</si>
  <si>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</si>
  <si>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</si>
  <si>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</si>
  <si>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</si>
  <si>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</si>
  <si>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</si>
  <si>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</si>
  <si>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</si>
  <si>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</si>
  <si>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</si>
  <si>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</si>
  <si>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</si>
  <si>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</si>
  <si>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</si>
  <si>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</si>
  <si>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</si>
  <si>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</si>
  <si>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</si>
  <si>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</si>
  <si>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</si>
  <si>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</si>
  <si>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</si>
  <si>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</si>
  <si>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</si>
  <si>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</si>
  <si>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</si>
  <si>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</si>
  <si>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</si>
  <si>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</si>
  <si>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</si>
  <si>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</si>
  <si>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</si>
  <si>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</si>
  <si>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</si>
  <si>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</si>
  <si>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</si>
  <si>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</si>
  <si>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</si>
  <si>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</si>
  <si>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</si>
  <si>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</si>
  <si>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</si>
  <si>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</si>
  <si>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</si>
  <si>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</si>
  <si>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</si>
  <si>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</si>
  <si>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</si>
  <si>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</si>
  <si>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</si>
  <si>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</si>
  <si>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</si>
  <si>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</si>
  <si>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</si>
  <si>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</si>
  <si>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</si>
  <si>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</si>
  <si>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</si>
  <si>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</si>
  <si>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</si>
  <si>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</si>
  <si>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</si>
  <si>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</si>
  <si>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</si>
  <si>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</si>
  <si>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</si>
  <si>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</si>
  <si>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</si>
  <si>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</si>
  <si>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</si>
  <si>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</si>
  <si>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</si>
  <si>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</si>
  <si>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</si>
  <si>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</si>
  <si>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</si>
  <si>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</si>
  <si>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</si>
  <si>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</si>
  <si>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</si>
  <si>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</si>
  <si>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</si>
  <si>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</si>
  <si>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</si>
  <si>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</si>
  <si>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</si>
  <si>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</si>
  <si>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</si>
  <si>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</si>
  <si>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</si>
  <si>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</si>
  <si>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</si>
  <si>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</si>
  <si>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</si>
  <si>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</si>
  <si>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</si>
  <si>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</si>
  <si>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</si>
  <si>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</si>
  <si>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</si>
  <si>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</si>
  <si>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</si>
  <si>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</si>
  <si>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</si>
  <si>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</si>
  <si>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</si>
  <si>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</si>
  <si>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</si>
  <si>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</si>
  <si>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</si>
  <si>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</si>
  <si>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</si>
  <si>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</si>
  <si>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</si>
  <si>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</si>
  <si>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</si>
  <si>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</si>
  <si>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</si>
  <si>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</si>
  <si>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</si>
  <si>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</si>
  <si>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</si>
  <si>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</si>
  <si>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</si>
  <si>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</si>
  <si>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</si>
  <si>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</si>
  <si>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</si>
  <si>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</si>
  <si>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</si>
  <si>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</si>
  <si>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</si>
  <si>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</si>
  <si>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</si>
  <si>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</si>
  <si>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</si>
  <si>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</si>
  <si>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</si>
  <si>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</si>
  <si>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</si>
  <si>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</si>
  <si>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</si>
  <si>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</si>
  <si>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</si>
  <si>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</si>
  <si>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</si>
  <si>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</si>
  <si>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</si>
  <si>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</si>
  <si>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</si>
  <si>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</si>
  <si>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</si>
  <si>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</si>
  <si>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</si>
  <si>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</si>
  <si>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</si>
  <si>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</si>
  <si>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</si>
  <si>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</si>
  <si>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</si>
  <si>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</si>
  <si>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</si>
  <si>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</si>
  <si>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</si>
  <si>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</si>
  <si>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</si>
  <si>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</si>
  <si>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</si>
  <si>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</si>
  <si>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</si>
  <si>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</si>
  <si>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</si>
  <si>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</si>
  <si>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</si>
  <si>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</si>
  <si>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</si>
  <si>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</si>
  <si>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</si>
  <si>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</si>
  <si>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</si>
  <si>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</si>
  <si>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</si>
  <si>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</si>
  <si>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</si>
  <si>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</si>
  <si>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</si>
  <si>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</si>
  <si>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</si>
  <si>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</si>
  <si>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</si>
  <si>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</si>
  <si>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</si>
  <si>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</si>
  <si>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</si>
  <si>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</si>
  <si>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</si>
  <si>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</si>
  <si>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</si>
  <si>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</si>
  <si>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</si>
  <si>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</si>
  <si>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</si>
  <si>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</si>
  <si>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</si>
  <si>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</si>
  <si>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</si>
  <si>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</si>
  <si>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</si>
  <si>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</si>
  <si>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</si>
  <si>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</si>
  <si>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</si>
  <si>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</si>
  <si>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</si>
  <si>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</si>
  <si>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</si>
  <si>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</si>
  <si>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</si>
  <si>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</si>
  <si>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</si>
  <si>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</si>
  <si>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</si>
  <si>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</si>
  <si>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</si>
  <si>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</si>
  <si>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</si>
  <si>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</si>
  <si>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</si>
  <si>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</si>
  <si>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</si>
  <si>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</si>
  <si>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</si>
  <si>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</si>
  <si>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</si>
  <si>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</si>
  <si>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</si>
  <si>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</si>
  <si>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</si>
  <si>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</si>
  <si>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</si>
  <si>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</si>
  <si>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</si>
  <si>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</si>
  <si>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</si>
  <si>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</si>
  <si>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</si>
  <si>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</si>
  <si>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</si>
  <si>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</si>
  <si>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</si>
  <si>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</si>
  <si>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</si>
  <si>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</si>
  <si>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</si>
  <si>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</si>
  <si>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</si>
  <si>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</si>
  <si>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</si>
  <si>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</si>
  <si>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</si>
  <si>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</si>
  <si>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</si>
  <si>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</si>
  <si>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</si>
  <si>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</si>
  <si>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</si>
  <si>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</si>
  <si>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</si>
  <si>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</si>
  <si>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</si>
  <si>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</si>
  <si>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</si>
  <si>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</si>
  <si>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</si>
  <si>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</si>
  <si>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</si>
  <si>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</si>
  <si>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</si>
  <si>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</si>
  <si>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</si>
  <si>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</si>
  <si>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</si>
  <si>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</si>
  <si>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</si>
  <si>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</si>
  <si>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</si>
  <si>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</si>
  <si>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</si>
  <si>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</si>
  <si>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</si>
  <si>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</si>
  <si>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</si>
  <si>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</si>
  <si>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</si>
  <si>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</si>
  <si>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</si>
  <si>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</si>
  <si>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</si>
  <si>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</si>
  <si>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</si>
  <si>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</si>
  <si>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</si>
  <si>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</si>
  <si>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</si>
  <si>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</si>
  <si>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</si>
  <si>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</si>
  <si>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</si>
  <si>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</si>
  <si>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</si>
  <si>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</si>
  <si>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</si>
  <si>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</si>
  <si>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</si>
  <si>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</si>
  <si>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</si>
  <si>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</si>
  <si>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</si>
  <si>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</si>
  <si>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</si>
  <si>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</si>
  <si>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</si>
  <si>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</si>
  <si>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</si>
  <si>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</si>
  <si>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</si>
  <si>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</si>
  <si>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</si>
  <si>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</si>
  <si>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</si>
  <si>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</si>
  <si>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</si>
  <si>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</si>
  <si>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</si>
  <si>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</si>
  <si>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</si>
  <si>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</si>
  <si>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</si>
  <si>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</si>
  <si>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</si>
  <si>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</si>
  <si>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</si>
  <si>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</si>
  <si>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</si>
  <si>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</si>
  <si>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</si>
  <si>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</si>
  <si>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</si>
  <si>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</si>
  <si>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</si>
  <si>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</si>
  <si>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</si>
  <si>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</si>
  <si>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</si>
  <si>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</si>
  <si>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</si>
  <si>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</si>
  <si>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</si>
  <si>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</si>
  <si>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</si>
  <si>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</si>
  <si>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</si>
  <si>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</si>
  <si>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</si>
  <si>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</si>
  <si>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</si>
  <si>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</si>
  <si>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</si>
  <si>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</si>
  <si>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</si>
  <si>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</si>
  <si>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</si>
  <si>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</si>
  <si>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</si>
  <si>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</si>
  <si>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</si>
  <si>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</si>
  <si>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</si>
  <si>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</si>
  <si>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</si>
  <si>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</si>
  <si>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</si>
  <si>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</si>
  <si>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</si>
  <si>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</si>
  <si>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</si>
  <si>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</si>
  <si>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</si>
  <si>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</si>
  <si>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</si>
  <si>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</si>
  <si>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</si>
  <si>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</si>
  <si>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</si>
  <si>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</si>
  <si>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</si>
  <si>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</si>
  <si>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</si>
  <si>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</si>
  <si>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</si>
  <si>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</si>
  <si>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</si>
  <si>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</si>
  <si>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</si>
  <si>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</si>
  <si>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</si>
  <si>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</si>
  <si>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</si>
  <si>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</si>
  <si>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</si>
  <si>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</si>
  <si>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</si>
  <si>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</si>
  <si>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</si>
  <si>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</si>
  <si>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</si>
  <si>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</si>
  <si>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</si>
  <si>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</si>
  <si>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</si>
  <si>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</si>
  <si>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</si>
  <si>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</si>
  <si>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</si>
  <si>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</si>
  <si>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</si>
  <si>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</si>
  <si>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</si>
  <si>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</si>
  <si>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</si>
  <si>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</si>
  <si>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</si>
  <si>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</si>
  <si>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</si>
  <si>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</si>
  <si>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</si>
  <si>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</si>
  <si>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</si>
  <si>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</si>
  <si>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</si>
  <si>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</si>
  <si>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</si>
  <si>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</si>
  <si>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</si>
  <si>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</si>
  <si>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</si>
  <si>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</si>
  <si>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</si>
  <si>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</si>
  <si>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</si>
  <si>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</si>
  <si>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</si>
  <si>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</si>
  <si>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</si>
  <si>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</si>
  <si>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</si>
  <si>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</si>
  <si>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</si>
  <si>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</si>
  <si>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</si>
  <si>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</si>
  <si>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</si>
  <si>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</si>
  <si>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</si>
  <si>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</si>
  <si>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</si>
  <si>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</si>
  <si>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</si>
  <si>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</si>
  <si>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</si>
  <si>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</si>
  <si>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</si>
  <si>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</si>
  <si>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</si>
  <si>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</si>
  <si>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</si>
  <si>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</si>
  <si>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</si>
  <si>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</si>
  <si>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</si>
  <si>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</si>
  <si>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</si>
  <si>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</si>
  <si>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</si>
  <si>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</si>
  <si>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</si>
  <si>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</si>
  <si>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</si>
  <si>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</si>
  <si>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</si>
  <si>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</si>
  <si>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</si>
  <si>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</si>
  <si>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</si>
  <si>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</si>
  <si>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</si>
  <si>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</si>
  <si>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</si>
  <si>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</si>
  <si>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</si>
  <si>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</si>
  <si>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</si>
  <si>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</si>
  <si>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</si>
  <si>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</si>
  <si>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</si>
  <si>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</si>
  <si>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</si>
  <si>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</si>
  <si>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</si>
  <si>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</si>
  <si>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</si>
  <si>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</si>
  <si>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</si>
  <si>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</si>
  <si>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</si>
  <si>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</si>
  <si>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</si>
  <si>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</si>
  <si>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</si>
  <si>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</si>
  <si>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</si>
  <si>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</si>
  <si>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</si>
  <si>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</si>
  <si>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</si>
  <si>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</si>
  <si>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</si>
  <si>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</si>
  <si>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</si>
  <si>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</si>
  <si>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</si>
  <si>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</si>
  <si>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</si>
  <si>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</si>
  <si>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</si>
  <si>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</si>
  <si>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</si>
  <si>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</si>
  <si>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</si>
  <si>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</si>
  <si>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</si>
  <si>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</si>
  <si>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</si>
  <si>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</si>
  <si>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</si>
  <si>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</si>
  <si>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</si>
  <si>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</si>
  <si>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</si>
  <si>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</si>
  <si>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</si>
  <si>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</si>
  <si>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</si>
  <si>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</si>
  <si>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</si>
  <si>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</si>
  <si>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</si>
  <si>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</si>
  <si>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</si>
  <si>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</si>
  <si>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</si>
  <si>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</si>
  <si>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</si>
  <si>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</si>
  <si>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</si>
  <si>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</si>
  <si>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</si>
  <si>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</si>
  <si>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</si>
  <si>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</si>
  <si>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</si>
  <si>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</si>
  <si>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</si>
  <si>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</si>
  <si>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</si>
  <si>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</si>
  <si>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</si>
  <si>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</si>
  <si>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</si>
  <si>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</si>
  <si>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</si>
  <si>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</si>
  <si>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</si>
  <si>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</si>
  <si>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</si>
  <si>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</si>
  <si>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</si>
  <si>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</si>
  <si>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</si>
  <si>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</si>
  <si>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</si>
  <si>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</si>
  <si>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</si>
  <si>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</si>
  <si>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</si>
  <si>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</si>
  <si>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</si>
  <si>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</si>
  <si>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</si>
  <si>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</si>
  <si>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</si>
  <si>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</si>
  <si>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</si>
  <si>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</si>
  <si>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</si>
  <si>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</si>
  <si>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</si>
  <si>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</si>
  <si>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</si>
  <si>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</si>
  <si>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</si>
  <si>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</si>
  <si>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</si>
  <si>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</si>
  <si>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</si>
  <si>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</si>
  <si>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</si>
  <si>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</si>
  <si>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</si>
  <si>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</si>
  <si>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</si>
  <si>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</si>
  <si>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</si>
  <si>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</si>
  <si>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</si>
  <si>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</si>
  <si>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</si>
  <si>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</si>
  <si>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</si>
  <si>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</si>
  <si>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</si>
  <si>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</si>
  <si>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</si>
  <si>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</si>
  <si>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</si>
  <si>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</si>
  <si>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</si>
  <si>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</si>
  <si>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</si>
  <si>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</si>
  <si>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</si>
  <si>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</si>
  <si>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</si>
  <si>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</si>
  <si>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</si>
  <si>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</si>
  <si>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</si>
  <si>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</si>
  <si>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</si>
  <si>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</si>
  <si>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</si>
  <si>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</si>
  <si>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</si>
  <si>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</si>
  <si>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</si>
  <si>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</si>
  <si>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</si>
  <si>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</si>
  <si>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</si>
  <si>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</si>
  <si>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</si>
  <si>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</si>
  <si>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</si>
  <si>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</si>
  <si>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</si>
  <si>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</si>
  <si>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</si>
  <si>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</si>
  <si>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</si>
  <si>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</si>
  <si>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</si>
  <si>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</si>
  <si>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</si>
  <si>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</si>
  <si>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</si>
  <si>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</si>
  <si>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</si>
  <si>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</si>
  <si>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</si>
  <si>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</si>
  <si>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</si>
  <si>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</si>
  <si>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</si>
  <si>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</si>
  <si>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</si>
  <si>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</si>
  <si>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</si>
  <si>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</si>
  <si>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</si>
  <si>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</si>
  <si>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</si>
  <si>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</si>
  <si>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</si>
  <si>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</si>
  <si>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</si>
  <si>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</si>
  <si>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</si>
  <si>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</si>
  <si>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</si>
  <si>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</si>
  <si>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</si>
  <si>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</si>
  <si>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</si>
  <si>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</si>
  <si>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</si>
  <si>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</si>
  <si>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</si>
  <si>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</si>
  <si>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</si>
  <si>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</si>
  <si>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</si>
  <si>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</si>
  <si>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</si>
  <si>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</si>
  <si>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</si>
  <si>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</si>
  <si>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</si>
  <si>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</si>
  <si>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</si>
  <si>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</si>
  <si>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</si>
  <si>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</si>
  <si>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</si>
  <si>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</si>
  <si>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</si>
  <si>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</si>
  <si>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</si>
  <si>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</si>
  <si>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</si>
  <si>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</si>
  <si>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</si>
  <si>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</si>
  <si>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</si>
  <si>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</si>
  <si>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</si>
  <si>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</si>
  <si>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</si>
  <si>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</si>
  <si>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</si>
  <si>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</si>
  <si>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</si>
  <si>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</si>
  <si>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</si>
  <si>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</si>
  <si>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</si>
  <si>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</si>
  <si>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</si>
  <si>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</si>
  <si>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</si>
  <si>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</si>
  <si>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</si>
  <si>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</si>
  <si>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</si>
  <si>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</si>
  <si>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</si>
  <si>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</si>
  <si>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</si>
  <si>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</si>
  <si>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</si>
  <si>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</si>
  <si>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</si>
  <si>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</si>
  <si>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</si>
  <si>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</si>
  <si>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</si>
  <si>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</si>
  <si>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</si>
  <si>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</si>
  <si>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</si>
  <si>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</si>
  <si>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</si>
  <si>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</si>
  <si>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</si>
  <si>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</si>
  <si>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</si>
  <si>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</si>
  <si>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</si>
  <si>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</si>
  <si>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</si>
  <si>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</si>
  <si>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</si>
  <si>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</si>
  <si>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</si>
  <si>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</si>
  <si>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</si>
  <si>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</si>
  <si>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</si>
  <si>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</si>
  <si>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</si>
  <si>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</si>
  <si>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</si>
  <si>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</si>
  <si>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</si>
  <si>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</si>
  <si>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</si>
  <si>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</si>
  <si>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</si>
  <si>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</si>
  <si>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</si>
  <si>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</si>
  <si>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</si>
  <si>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</si>
  <si>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</si>
  <si>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</si>
  <si>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</si>
  <si>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</si>
  <si>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</si>
  <si>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</si>
  <si>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</si>
  <si>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</si>
  <si>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</si>
  <si>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</si>
  <si>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</si>
  <si>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</si>
  <si>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</si>
  <si>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</si>
  <si>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</si>
  <si>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</si>
  <si>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</si>
  <si>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</si>
  <si>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</si>
  <si>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</si>
  <si>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</si>
  <si>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</si>
  <si>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</si>
  <si>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</si>
  <si>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</si>
  <si>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</si>
  <si>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</si>
  <si>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</si>
  <si>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</si>
  <si>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</si>
  <si>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</si>
  <si>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</si>
  <si>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</si>
  <si>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</si>
  <si>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</si>
  <si>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</si>
  <si>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</si>
  <si>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</si>
  <si>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</si>
  <si>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</si>
  <si>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</si>
  <si>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</si>
  <si>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</si>
  <si>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</si>
  <si>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</si>
  <si>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</si>
  <si>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</si>
  <si>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</si>
  <si>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</si>
  <si>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</si>
  <si>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</si>
  <si>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</si>
  <si>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</si>
  <si>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</si>
  <si>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</si>
  <si>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</si>
  <si>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</si>
  <si>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</si>
  <si>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</si>
  <si>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</si>
  <si>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</si>
  <si>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</si>
  <si>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</si>
  <si>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</si>
  <si>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</si>
  <si>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</si>
  <si>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</si>
  <si>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</si>
  <si>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</si>
  <si>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</si>
  <si>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</si>
  <si>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</si>
  <si>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</si>
  <si>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</si>
  <si>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</si>
  <si>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</si>
  <si>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</si>
  <si>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</si>
  <si>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</si>
  <si>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</si>
  <si>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</si>
  <si>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</si>
  <si>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</si>
  <si>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</si>
  <si>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</si>
  <si>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</si>
  <si>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</si>
  <si>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</si>
  <si>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</si>
  <si>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</si>
  <si>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</si>
  <si>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</si>
  <si>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</si>
  <si>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</si>
  <si>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</si>
  <si>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</si>
  <si>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</si>
  <si>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</si>
  <si>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</si>
  <si>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</si>
  <si>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</si>
  <si>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</si>
  <si>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</si>
  <si>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</si>
  <si>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</si>
  <si>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</si>
  <si>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</si>
  <si>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</si>
  <si>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</si>
  <si>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</si>
  <si>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</si>
  <si>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</si>
  <si>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</si>
  <si>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</si>
  <si>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</si>
  <si>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</si>
  <si>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</si>
  <si>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</si>
  <si>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</si>
  <si>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</si>
  <si>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</si>
  <si>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</si>
  <si>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</si>
  <si>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</si>
  <si>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</si>
  <si>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</si>
  <si>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</si>
  <si>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</si>
  <si>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</si>
  <si>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</si>
  <si>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</si>
  <si>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</si>
  <si>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</si>
  <si>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</si>
  <si>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</si>
  <si>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</si>
  <si>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</si>
  <si>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</si>
  <si>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</si>
  <si>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</si>
  <si>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</si>
  <si>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</si>
  <si>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</si>
  <si>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</si>
  <si>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</si>
  <si>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</si>
  <si>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</si>
  <si>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</si>
  <si>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</si>
  <si>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</si>
  <si>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</si>
  <si>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</si>
  <si>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</si>
  <si>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</si>
  <si>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</si>
  <si>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</si>
  <si>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</si>
  <si>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</si>
  <si>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</si>
  <si>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</si>
  <si>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</si>
  <si>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</si>
  <si>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</si>
  <si>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</si>
  <si>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</si>
  <si>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</si>
  <si>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</si>
  <si>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</si>
  <si>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</si>
  <si>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</si>
  <si>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</si>
  <si>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</si>
  <si>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</si>
  <si>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</si>
  <si>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</si>
  <si>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</si>
  <si>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</si>
  <si>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</si>
  <si>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</si>
  <si>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</si>
  <si>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</si>
  <si>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</si>
  <si>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</si>
  <si>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</si>
  <si>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</si>
  <si>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</si>
  <si>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</si>
  <si>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</si>
  <si>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</si>
  <si>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</si>
  <si>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</si>
  <si>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</si>
  <si>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</si>
  <si>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</si>
  <si>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</si>
  <si>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</si>
  <si>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</si>
  <si>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</si>
  <si>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</si>
  <si>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</si>
  <si>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</si>
  <si>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</si>
  <si>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</si>
  <si>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</si>
  <si>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</si>
  <si>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</si>
  <si>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</si>
  <si>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</si>
  <si>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</si>
  <si>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</si>
  <si>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</si>
  <si>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</si>
  <si>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</si>
  <si>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</si>
  <si>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</si>
  <si>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</si>
  <si>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</si>
  <si>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</si>
  <si>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</si>
  <si>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</si>
  <si>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</si>
  <si>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</si>
  <si>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</si>
  <si>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</si>
  <si>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</si>
  <si>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</si>
  <si>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</si>
  <si>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</si>
  <si>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</si>
  <si>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</si>
  <si>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</si>
  <si>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</si>
  <si>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</si>
  <si>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</si>
  <si>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</si>
  <si>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</si>
  <si>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</si>
  <si>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</si>
  <si>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</si>
  <si>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</si>
  <si>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</si>
  <si>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</si>
  <si>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</si>
  <si>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</si>
  <si>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</si>
  <si>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</si>
  <si>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</si>
  <si>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</si>
  <si>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</si>
  <si>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</si>
  <si>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</si>
  <si>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</si>
  <si>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</si>
  <si>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</si>
  <si>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</si>
  <si>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</si>
  <si>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</si>
  <si>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</si>
  <si>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</si>
  <si>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</si>
  <si>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</si>
  <si>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</si>
  <si>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</si>
  <si>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</si>
  <si>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</si>
  <si>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</si>
  <si>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</si>
  <si>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</si>
  <si>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</si>
  <si>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</si>
  <si>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</si>
  <si>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</si>
  <si>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</si>
  <si>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</si>
  <si>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</si>
  <si>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</si>
  <si>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</si>
  <si>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</si>
  <si>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</si>
  <si>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</si>
  <si>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</si>
  <si>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</si>
  <si>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</si>
  <si>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</si>
  <si>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</si>
  <si>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</si>
  <si>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</si>
  <si>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</si>
  <si>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</si>
  <si>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</si>
  <si>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</si>
  <si>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</si>
  <si>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</si>
  <si>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</si>
  <si>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</si>
  <si>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</si>
  <si>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</si>
  <si>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</si>
  <si>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</si>
  <si>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</si>
  <si>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</si>
  <si>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</si>
  <si>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</si>
  <si>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</si>
  <si>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</si>
  <si>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</si>
  <si>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</si>
  <si>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</si>
  <si>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</si>
  <si>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</si>
  <si>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</si>
  <si>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</si>
  <si>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</si>
  <si>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</si>
  <si>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</si>
  <si>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</si>
  <si>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</si>
  <si>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</si>
  <si>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</si>
  <si>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</si>
  <si>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</si>
  <si>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</si>
  <si>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</si>
  <si>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</si>
  <si>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</si>
  <si>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</si>
  <si>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</si>
  <si>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</si>
  <si>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</si>
  <si>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</si>
  <si>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</si>
  <si>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</si>
  <si>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</si>
  <si>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</si>
  <si>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</si>
  <si>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</si>
  <si>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</si>
  <si>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</si>
  <si>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</si>
  <si>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</si>
  <si>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</si>
  <si>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</si>
  <si>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</si>
  <si>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</si>
  <si>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</si>
  <si>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</si>
  <si>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</si>
  <si>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</si>
  <si>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</si>
  <si>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</si>
  <si>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</si>
  <si>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</si>
  <si>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</si>
  <si>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</si>
  <si>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</si>
  <si>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</si>
  <si>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</si>
  <si>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</si>
  <si>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</si>
  <si>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</si>
  <si>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</si>
  <si>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</si>
  <si>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</si>
  <si>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</si>
  <si>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</si>
  <si>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</si>
  <si>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</si>
  <si>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</si>
  <si>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</si>
  <si>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</si>
  <si>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</si>
  <si>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</si>
  <si>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</si>
  <si>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</si>
  <si>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</si>
  <si>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</si>
  <si>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</si>
  <si>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</si>
  <si>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</si>
  <si>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</si>
  <si>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</si>
  <si>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</si>
  <si>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</si>
  <si>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</si>
  <si>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</si>
  <si>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</si>
  <si>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</si>
  <si>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</si>
  <si>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</si>
  <si>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</si>
  <si>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</si>
  <si>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</si>
  <si>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</si>
  <si>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</si>
  <si>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</si>
  <si>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</si>
  <si>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</si>
  <si>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</si>
  <si>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</si>
  <si>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</si>
  <si>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</si>
  <si>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</si>
  <si>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</si>
  <si>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</si>
  <si>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</si>
  <si>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</si>
  <si>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</si>
  <si>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</si>
  <si>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</si>
  <si>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</si>
  <si>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</si>
  <si>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</si>
  <si>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</si>
  <si>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</si>
  <si>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</si>
  <si>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</si>
  <si>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</si>
  <si>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</si>
  <si>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</si>
  <si>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</si>
  <si>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</si>
  <si>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</si>
  <si>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</si>
  <si>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</si>
  <si>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</si>
  <si>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</si>
  <si>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</si>
  <si>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</si>
  <si>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</si>
  <si>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</si>
  <si>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</si>
  <si>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</si>
  <si>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</si>
  <si>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</si>
  <si>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</si>
  <si>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</si>
  <si>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</si>
  <si>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</si>
  <si>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</si>
  <si>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</si>
  <si>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</si>
  <si>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</si>
  <si>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</si>
  <si>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</si>
  <si>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</si>
  <si>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</si>
  <si>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</si>
  <si>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</si>
  <si>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</si>
  <si>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</si>
  <si>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</si>
  <si>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</si>
  <si>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</si>
  <si>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</si>
  <si>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</si>
  <si>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</si>
  <si>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</si>
  <si>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</si>
  <si>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</si>
  <si>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</si>
  <si>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</si>
  <si>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</si>
  <si>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</si>
  <si>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</si>
  <si>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</si>
  <si>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</si>
  <si>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</si>
  <si>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</si>
  <si>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</si>
  <si>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</si>
  <si>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</si>
  <si>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</si>
  <si>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</si>
  <si>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</si>
  <si>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</si>
  <si>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</si>
  <si>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</si>
  <si>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</si>
  <si>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</si>
  <si>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</si>
  <si>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</si>
  <si>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</si>
  <si>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</si>
  <si>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</si>
  <si>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</si>
  <si>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</si>
  <si>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</si>
  <si>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</si>
  <si>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</si>
  <si>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</si>
  <si>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</si>
  <si>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</si>
  <si>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</si>
  <si>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</si>
  <si>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</si>
  <si>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</si>
  <si>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</si>
  <si>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</si>
  <si>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</si>
  <si>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</si>
  <si>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</si>
  <si>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</si>
  <si>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</si>
  <si>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</si>
  <si>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</si>
  <si>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</si>
  <si>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</si>
  <si>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</si>
  <si>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</si>
  <si>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</si>
  <si>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</si>
  <si>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</si>
  <si>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</si>
  <si>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</si>
  <si>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</si>
  <si>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</si>
  <si>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</si>
  <si>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</si>
  <si>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</si>
  <si>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</si>
  <si>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</si>
  <si>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</si>
  <si>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</si>
  <si>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</si>
  <si>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</si>
  <si>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</si>
  <si>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</si>
  <si>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</si>
  <si>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</si>
  <si>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</si>
  <si>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</si>
  <si>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</si>
  <si>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</si>
  <si>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</si>
  <si>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</si>
  <si>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</si>
  <si>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</si>
  <si>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</si>
  <si>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</si>
  <si>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</si>
  <si>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</si>
  <si>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</si>
  <si>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</si>
  <si>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</si>
  <si>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</si>
  <si>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</si>
  <si>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</si>
  <si>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</si>
  <si>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</si>
  <si>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</si>
  <si>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</si>
  <si>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</si>
  <si>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</si>
  <si>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</si>
  <si>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</si>
  <si>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</si>
  <si>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</si>
  <si>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</si>
  <si>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</si>
  <si>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</si>
  <si>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</si>
  <si>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</si>
  <si>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</si>
  <si>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</si>
  <si>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</si>
  <si>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</si>
  <si>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</si>
  <si>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</si>
  <si>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</si>
  <si>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</si>
  <si>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</si>
  <si>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</si>
  <si>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</si>
  <si>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</si>
  <si>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</si>
  <si>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</si>
  <si>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</si>
  <si>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</si>
  <si>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</si>
  <si>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</si>
  <si>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</si>
  <si>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</si>
  <si>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</si>
  <si>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</si>
  <si>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</si>
  <si>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</si>
  <si>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</si>
  <si>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</si>
  <si>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</si>
  <si>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</si>
  <si>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</si>
  <si>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</si>
  <si>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</si>
  <si>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</si>
  <si>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</si>
  <si>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</si>
  <si>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</si>
  <si>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</si>
  <si>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</si>
  <si>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</si>
  <si>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</si>
  <si>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</si>
  <si>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</si>
  <si>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</si>
  <si>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</si>
  <si>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</si>
  <si>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</si>
  <si>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</si>
  <si>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</si>
  <si>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</si>
  <si>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</si>
  <si>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</si>
  <si>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</si>
  <si>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</si>
  <si>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</si>
  <si>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</si>
  <si>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</si>
  <si>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</si>
  <si>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</si>
  <si>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</si>
  <si>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</si>
  <si>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</si>
  <si>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</si>
  <si>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</si>
  <si>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</si>
  <si>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</si>
  <si>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</si>
  <si>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</si>
  <si>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</si>
  <si>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</si>
  <si>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</si>
  <si>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</si>
  <si>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</si>
  <si>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</si>
  <si>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</si>
  <si>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</si>
  <si>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</si>
  <si>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</si>
  <si>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</si>
  <si>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</si>
  <si>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</si>
  <si>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</si>
  <si>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</si>
  <si>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</si>
  <si>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</si>
  <si>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</si>
  <si>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</si>
  <si>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</si>
  <si>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</si>
  <si>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</si>
  <si>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</si>
  <si>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</si>
  <si>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</si>
  <si>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</si>
  <si>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</si>
  <si>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</si>
  <si>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</si>
  <si>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</si>
  <si>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</si>
  <si>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</si>
  <si>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</si>
  <si>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</si>
  <si>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</si>
  <si>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</si>
  <si>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</si>
  <si>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</si>
  <si>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</si>
  <si>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</si>
  <si>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</si>
  <si>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</si>
  <si>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</si>
  <si>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</si>
  <si>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</si>
  <si>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</si>
  <si>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</si>
  <si>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</si>
  <si>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</si>
  <si>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</si>
  <si>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</si>
  <si>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</si>
  <si>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</si>
  <si>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</si>
  <si>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</si>
  <si>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</si>
  <si>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</si>
  <si>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</si>
  <si>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</si>
  <si>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</si>
  <si>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</si>
  <si>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</si>
  <si>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</si>
  <si>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</si>
  <si>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</si>
  <si>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</si>
  <si>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</si>
  <si>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</si>
  <si>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</si>
  <si>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</si>
  <si>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</si>
  <si>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</si>
  <si>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</si>
  <si>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</si>
  <si>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</si>
  <si>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</si>
  <si>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</si>
  <si>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</si>
  <si>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</si>
  <si>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</si>
  <si>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</si>
  <si>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</si>
  <si>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</si>
  <si>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</si>
  <si>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</si>
  <si>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</si>
  <si>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</si>
  <si>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</si>
  <si>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</si>
  <si>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</si>
  <si>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</si>
  <si>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</si>
  <si>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</si>
  <si>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</si>
  <si>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</si>
  <si>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</si>
  <si>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</si>
  <si>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</si>
  <si>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</si>
  <si>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</si>
  <si>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</si>
  <si>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</si>
  <si>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</si>
  <si>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</si>
  <si>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</si>
  <si>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</si>
  <si>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</si>
  <si>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</si>
  <si>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</si>
  <si>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</si>
  <si>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</si>
  <si>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</si>
  <si>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</si>
  <si>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</si>
  <si>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</si>
  <si>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</si>
  <si>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</si>
  <si>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</si>
  <si>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</si>
  <si>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</si>
  <si>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</si>
  <si>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</si>
  <si>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</si>
  <si>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</si>
  <si>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</si>
  <si>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</si>
  <si>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</si>
  <si>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</si>
  <si>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</si>
  <si>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</si>
  <si>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</si>
  <si>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</si>
  <si>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</si>
  <si>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</si>
  <si>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</si>
  <si>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</si>
  <si>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</si>
  <si>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</si>
  <si>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</si>
  <si>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</si>
  <si>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</si>
  <si>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</si>
  <si>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</si>
  <si>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</si>
  <si>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</si>
  <si>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</si>
  <si>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</si>
  <si>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</si>
  <si>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</si>
  <si>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</si>
  <si>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</si>
  <si>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</si>
  <si>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</si>
  <si>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</si>
  <si>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</si>
  <si>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</si>
  <si>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</si>
  <si>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</si>
  <si>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</si>
  <si>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</si>
  <si>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</si>
  <si>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</si>
  <si>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</si>
  <si>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</si>
  <si>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</si>
  <si>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</si>
  <si>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</si>
  <si>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</si>
  <si>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</si>
  <si>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</si>
  <si>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</si>
  <si>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</si>
  <si>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</si>
  <si>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</si>
  <si>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</si>
  <si>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</si>
  <si>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</si>
  <si>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</si>
  <si>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</si>
  <si>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</si>
  <si>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</si>
  <si>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</si>
  <si>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</si>
  <si>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</si>
  <si>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</si>
  <si>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</si>
  <si>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</si>
  <si>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</si>
  <si>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</si>
  <si>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</si>
  <si>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</si>
  <si>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</si>
  <si>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</si>
  <si>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</si>
  <si>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</si>
  <si>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</si>
  <si>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</si>
  <si>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</si>
  <si>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</si>
  <si>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</si>
  <si>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</si>
  <si>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</si>
  <si>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</si>
  <si>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</si>
  <si>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</si>
  <si>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</si>
  <si>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</si>
  <si>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</si>
  <si>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</si>
  <si>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</si>
  <si>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</si>
  <si>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</si>
  <si>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</si>
  <si>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</si>
  <si>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</si>
  <si>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</si>
  <si>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</si>
  <si>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</si>
  <si>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</si>
  <si>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</si>
  <si>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</si>
  <si>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</si>
  <si>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</si>
  <si>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</si>
  <si>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</si>
  <si>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</si>
  <si>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</si>
  <si>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</si>
  <si>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</si>
  <si>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</si>
  <si>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</si>
  <si>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</si>
  <si>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</si>
  <si>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</si>
  <si>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</si>
  <si>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</si>
  <si>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</si>
  <si>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</si>
  <si>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</si>
  <si>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</si>
  <si>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</si>
  <si>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</si>
  <si>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</si>
  <si>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</si>
  <si>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</si>
  <si>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</si>
  <si>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</si>
  <si>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</si>
  <si>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</si>
  <si>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</si>
  <si>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</si>
  <si>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</si>
  <si>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</si>
  <si>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</si>
  <si>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</si>
  <si>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</si>
  <si>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</si>
  <si>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</si>
  <si>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</si>
  <si>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</si>
  <si>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</si>
  <si>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</si>
  <si>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</si>
  <si>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</si>
  <si>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</si>
  <si>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</si>
  <si>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</si>
  <si>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</si>
  <si>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</si>
  <si>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</si>
  <si>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</si>
  <si>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</si>
  <si>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</si>
  <si>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</si>
  <si>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</si>
  <si>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</si>
  <si>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</si>
  <si>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</si>
  <si>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</si>
  <si>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</si>
  <si>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</si>
  <si>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</si>
  <si>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</si>
  <si>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</si>
  <si>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</si>
  <si>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</si>
  <si>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</si>
  <si>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</si>
  <si>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</si>
  <si>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</si>
  <si>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</si>
  <si>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</si>
  <si>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</si>
  <si>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</si>
  <si>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</si>
  <si>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</si>
  <si>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</si>
  <si>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</si>
  <si>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</si>
  <si>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</si>
  <si>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</si>
  <si>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</si>
  <si>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</si>
  <si>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</si>
  <si>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</si>
  <si>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</si>
  <si>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</si>
  <si>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</si>
  <si>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</si>
  <si>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</si>
  <si>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</si>
  <si>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</si>
  <si>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</si>
  <si>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</si>
  <si>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</si>
  <si>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</si>
  <si>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</si>
  <si>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</si>
  <si>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</si>
  <si>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</si>
  <si>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</si>
  <si>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</si>
  <si>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</si>
  <si>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</si>
  <si>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</si>
  <si>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</si>
  <si>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</si>
  <si>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</si>
  <si>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</si>
  <si>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</si>
  <si>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</si>
  <si>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</si>
  <si>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</si>
  <si>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</si>
  <si>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</si>
  <si>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</si>
  <si>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</si>
  <si>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</si>
  <si>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</si>
  <si>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</si>
  <si>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</si>
  <si>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</si>
  <si>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</si>
  <si>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</si>
  <si>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</si>
  <si>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</si>
  <si>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</si>
  <si>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</si>
  <si>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</si>
  <si>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</si>
  <si>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</si>
  <si>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</si>
  <si>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</si>
  <si>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</si>
  <si>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</si>
  <si>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</si>
  <si>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</si>
  <si>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</si>
  <si>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</si>
  <si>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</si>
  <si>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</si>
  <si>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</si>
  <si>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</si>
  <si>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</si>
  <si>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</si>
  <si>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</si>
  <si>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</si>
  <si>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</si>
  <si>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</si>
  <si>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</si>
  <si>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</si>
  <si>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</si>
  <si>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</si>
  <si>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</si>
  <si>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</si>
  <si>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</si>
  <si>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</si>
  <si>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</si>
  <si>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</si>
  <si>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</si>
  <si>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</si>
  <si>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</si>
  <si>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</si>
  <si>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</si>
  <si>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</si>
  <si>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</si>
  <si>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</si>
  <si>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</si>
  <si>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</si>
  <si>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</si>
  <si>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</si>
  <si>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</si>
  <si>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</si>
  <si>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</si>
  <si>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</si>
  <si>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</si>
  <si>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</si>
  <si>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</si>
  <si>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</si>
  <si>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</si>
  <si>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</si>
  <si>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</si>
  <si>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</si>
  <si>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</si>
  <si>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</si>
  <si>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</si>
  <si>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</si>
  <si>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</si>
  <si>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</si>
  <si>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</si>
  <si>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</si>
  <si>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</si>
  <si>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</si>
  <si>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</si>
  <si>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</si>
  <si>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</si>
  <si>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</si>
  <si>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</si>
  <si>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</si>
  <si>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</si>
  <si>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</si>
  <si>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</si>
  <si>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</si>
  <si>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</si>
  <si>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</si>
  <si>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</si>
  <si>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</si>
  <si>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</si>
  <si>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</si>
  <si>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</si>
  <si>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</si>
  <si>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</si>
  <si>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</si>
  <si>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</si>
  <si>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</si>
  <si>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</si>
  <si>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</si>
  <si>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</si>
  <si>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</si>
  <si>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</si>
  <si>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</si>
  <si>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</si>
  <si>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</si>
  <si>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</si>
  <si>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</si>
  <si>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</si>
  <si>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</si>
  <si>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</si>
  <si>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</si>
  <si>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</si>
  <si>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</si>
  <si>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</si>
  <si>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</si>
  <si>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</si>
  <si>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</si>
  <si>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</si>
  <si>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</si>
  <si>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</si>
  <si>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</si>
  <si>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</si>
  <si>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</si>
  <si>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</si>
  <si>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</si>
  <si>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</si>
  <si>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</si>
  <si>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</si>
  <si>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</si>
  <si>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</si>
  <si>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</si>
  <si>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</si>
  <si>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</si>
  <si>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</si>
  <si>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</si>
  <si>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</si>
  <si>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</si>
  <si>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</si>
  <si>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</si>
  <si>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</si>
  <si>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</si>
  <si>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</si>
  <si>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</si>
  <si>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</si>
  <si>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</si>
  <si>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</si>
  <si>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</si>
  <si>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</si>
  <si>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</si>
  <si>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</si>
  <si>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</si>
  <si>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</si>
  <si>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</si>
  <si>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</si>
  <si>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</si>
  <si>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</si>
  <si>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</si>
  <si>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</si>
  <si>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</si>
  <si>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</si>
  <si>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</si>
  <si>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</si>
  <si>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</si>
  <si>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</si>
  <si>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</si>
  <si>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</si>
  <si>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</si>
  <si>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</si>
  <si>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</si>
  <si>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</si>
  <si>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</si>
  <si>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</si>
  <si>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</si>
  <si>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</si>
  <si>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</si>
  <si>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</si>
  <si>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</si>
  <si>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</si>
  <si>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</si>
  <si>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</si>
  <si>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</si>
  <si>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</si>
  <si>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</si>
  <si>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</si>
  <si>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</si>
  <si>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</si>
  <si>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</si>
  <si>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</si>
  <si>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</si>
  <si>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</si>
  <si>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</si>
  <si>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</si>
  <si>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</si>
  <si>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</si>
  <si>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</si>
  <si>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</si>
  <si>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</si>
  <si>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</si>
  <si>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</si>
  <si>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</si>
  <si>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</si>
  <si>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</si>
  <si>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</si>
  <si>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</si>
  <si>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</si>
  <si>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</si>
  <si>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</si>
  <si>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</si>
  <si>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</si>
  <si>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</si>
  <si>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</si>
  <si>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</si>
  <si>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</si>
  <si>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</si>
  <si>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</si>
  <si>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</si>
  <si>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</si>
  <si>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</si>
  <si>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</si>
  <si>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</si>
  <si>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</si>
  <si>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</si>
  <si>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</si>
  <si>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</si>
  <si>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</si>
  <si>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</si>
  <si>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</si>
  <si>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</si>
  <si>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</si>
  <si>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</si>
  <si>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</si>
  <si>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</si>
  <si>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</si>
  <si>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</si>
  <si>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</si>
  <si>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</si>
  <si>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</si>
  <si>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</si>
  <si>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</si>
  <si>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</si>
  <si>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</si>
  <si>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</si>
  <si>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</si>
  <si>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</si>
  <si>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</si>
  <si>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</si>
  <si>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</si>
  <si>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</si>
  <si>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</si>
  <si>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</si>
  <si>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</si>
  <si>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</si>
  <si>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</si>
  <si>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</si>
  <si>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</si>
  <si>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</si>
  <si>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</si>
  <si>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</si>
  <si>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</si>
  <si>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</si>
  <si>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</si>
  <si>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</si>
  <si>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</si>
  <si>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</si>
  <si>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</si>
  <si>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</si>
  <si>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</si>
  <si>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</si>
  <si>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</si>
  <si>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</si>
  <si>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</si>
  <si>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</si>
  <si>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</si>
  <si>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</si>
  <si>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</si>
  <si>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</si>
  <si>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</si>
  <si>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</si>
  <si>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</si>
  <si>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</si>
  <si>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</si>
  <si>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</si>
  <si>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</si>
  <si>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</si>
  <si>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</si>
  <si>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</si>
  <si>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</si>
  <si>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</si>
  <si>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</si>
  <si>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</si>
  <si>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</si>
  <si>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</si>
  <si>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</si>
  <si>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</si>
  <si>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</si>
  <si>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</si>
  <si>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</si>
  <si>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</si>
  <si>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</si>
  <si>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</si>
  <si>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</si>
  <si>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</si>
  <si>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</si>
  <si>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</si>
  <si>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</si>
  <si>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</si>
  <si>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</si>
  <si>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</si>
  <si>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</si>
  <si>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</si>
  <si>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</si>
  <si>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</si>
  <si>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</si>
  <si>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</si>
  <si>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</si>
  <si>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</si>
  <si>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</si>
  <si>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</si>
  <si>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</si>
  <si>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</si>
  <si>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</si>
  <si>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</si>
  <si>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</si>
  <si>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</si>
  <si>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</si>
  <si>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</si>
  <si>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</si>
  <si>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</si>
  <si>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</si>
  <si>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</si>
  <si>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</si>
  <si>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</si>
  <si>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</si>
  <si>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</si>
  <si>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</si>
  <si>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</si>
  <si>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</si>
  <si>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</si>
  <si>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</si>
  <si>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</si>
  <si>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</si>
  <si>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</si>
  <si>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</si>
  <si>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</si>
  <si>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</si>
  <si>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</si>
  <si>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</si>
  <si>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</si>
  <si>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</si>
  <si>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</si>
  <si>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</si>
  <si>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</si>
  <si>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</si>
  <si>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</si>
  <si>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</si>
  <si>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</si>
  <si>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</si>
  <si>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</si>
  <si>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</si>
  <si>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</si>
  <si>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</si>
  <si>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</si>
  <si>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</si>
  <si>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</si>
  <si>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</si>
  <si>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</si>
  <si>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</si>
  <si>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</si>
  <si>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</si>
  <si>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</si>
  <si>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</si>
  <si>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</si>
  <si>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</si>
  <si>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</si>
  <si>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</si>
  <si>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</si>
  <si>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</si>
  <si>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</si>
  <si>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</si>
  <si>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</si>
  <si>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</si>
  <si>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</si>
  <si>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</si>
  <si>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</si>
  <si>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</si>
  <si>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</si>
  <si>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</si>
  <si>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</si>
  <si>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</si>
  <si>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</si>
  <si>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</si>
  <si>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</si>
  <si>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</si>
  <si>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</si>
  <si>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</si>
  <si>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</si>
  <si>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</si>
  <si>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</si>
  <si>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</si>
  <si>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</si>
  <si>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</si>
  <si>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</si>
  <si>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</si>
  <si>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</si>
  <si>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</si>
  <si>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</si>
  <si>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</si>
  <si>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</si>
  <si>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</si>
  <si>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</si>
  <si>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</si>
  <si>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</si>
  <si>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</si>
  <si>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</si>
  <si>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</si>
  <si>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</si>
  <si>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</si>
  <si>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</si>
  <si>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</si>
  <si>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</si>
  <si>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</si>
  <si>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</si>
  <si>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</si>
  <si>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</si>
  <si>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</si>
  <si>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</si>
  <si>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</si>
  <si>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</si>
  <si>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</si>
  <si>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</si>
  <si>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</si>
  <si>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</si>
  <si>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</si>
  <si>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</si>
  <si>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</si>
  <si>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</si>
  <si>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</si>
  <si>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</si>
  <si>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</si>
  <si>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</si>
  <si>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</si>
  <si>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</si>
  <si>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</si>
  <si>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</si>
  <si>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</si>
  <si>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</si>
  <si>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</si>
  <si>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</si>
  <si>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</si>
  <si>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</si>
  <si>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</si>
  <si>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</si>
  <si>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</si>
  <si>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</si>
  <si>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</si>
  <si>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</si>
  <si>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</si>
  <si>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</si>
  <si>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</si>
  <si>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</si>
  <si>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</si>
  <si>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</si>
  <si>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</si>
  <si>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</si>
  <si>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</si>
  <si>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</si>
  <si>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</si>
  <si>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</si>
  <si>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</si>
  <si>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</si>
  <si>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</si>
  <si>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</si>
  <si>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</si>
  <si>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</si>
  <si>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</si>
  <si>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</si>
  <si>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</si>
  <si>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</si>
  <si>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</si>
  <si>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</si>
  <si>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</si>
  <si>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</si>
  <si>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</si>
  <si>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</si>
  <si>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</si>
  <si>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</si>
  <si>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</si>
  <si>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</si>
  <si>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</si>
  <si>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</si>
  <si>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</si>
  <si>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</si>
  <si>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</si>
  <si>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</si>
  <si>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</si>
  <si>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</si>
  <si>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</si>
  <si>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</si>
  <si>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</si>
  <si>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</si>
  <si>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</si>
  <si>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</si>
  <si>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</si>
  <si>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</si>
  <si>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</si>
  <si>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</si>
  <si>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</si>
  <si>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</si>
  <si>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</si>
  <si>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</si>
  <si>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</si>
  <si>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</si>
  <si>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</si>
  <si>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</si>
  <si>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</si>
  <si>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</si>
  <si>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</si>
  <si>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</si>
  <si>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</si>
  <si>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</si>
  <si>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</si>
  <si>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</si>
  <si>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</si>
  <si>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</si>
  <si>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</si>
  <si>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</si>
  <si>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</si>
  <si>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</si>
  <si>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</si>
  <si>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</si>
  <si>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</si>
  <si>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</si>
  <si>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</si>
  <si>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</si>
  <si>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</si>
  <si>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</si>
  <si>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</si>
  <si>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</si>
  <si>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</si>
  <si>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</si>
  <si>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</si>
  <si>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</si>
  <si>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</si>
  <si>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</si>
  <si>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</si>
  <si>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</si>
  <si>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</si>
  <si>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</si>
  <si>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</si>
  <si>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</si>
  <si>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</si>
  <si>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</si>
  <si>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</si>
  <si>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</si>
  <si>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</si>
  <si>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</si>
  <si>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</si>
  <si>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</si>
  <si>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</si>
  <si>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</si>
  <si>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</si>
  <si>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</si>
  <si>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</si>
  <si>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</si>
  <si>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</si>
  <si>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</si>
  <si>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</si>
  <si>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</si>
  <si>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</si>
  <si>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</si>
  <si>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</si>
  <si>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</si>
  <si>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</si>
  <si>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</si>
  <si>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</si>
  <si>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</si>
  <si>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</si>
  <si>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</si>
  <si>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</si>
  <si>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</si>
  <si>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</si>
  <si>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</si>
  <si>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</si>
  <si>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</si>
  <si>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</si>
  <si>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</si>
  <si>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</si>
  <si>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</si>
  <si>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</si>
  <si>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</si>
  <si>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</si>
  <si>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</si>
  <si>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</si>
  <si>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</si>
  <si>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</si>
  <si>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</si>
  <si>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</si>
  <si>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</si>
  <si>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</si>
  <si>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</si>
  <si>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</si>
  <si>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</si>
  <si>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</si>
  <si>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</si>
  <si>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</si>
  <si>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</si>
  <si>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</si>
  <si>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</si>
  <si>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</si>
  <si>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</si>
  <si>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</si>
  <si>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</si>
  <si>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</si>
  <si>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</si>
  <si>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</si>
  <si>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</si>
  <si>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</si>
  <si>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</si>
  <si>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</si>
  <si>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</si>
  <si>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</si>
  <si>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</si>
  <si>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</si>
  <si>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</si>
  <si>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</si>
  <si>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</si>
  <si>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</si>
  <si>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</si>
  <si>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</si>
  <si>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</si>
  <si>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</si>
  <si>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</si>
  <si>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</si>
  <si>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</si>
  <si>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</si>
  <si>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</si>
  <si>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</si>
  <si>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</si>
  <si>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</si>
  <si>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</si>
  <si>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</si>
  <si>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</si>
  <si>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</si>
  <si>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</si>
  <si>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</si>
  <si>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</si>
  <si>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</si>
  <si>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</si>
  <si>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</si>
  <si>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</si>
  <si>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</si>
  <si>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</si>
  <si>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</si>
  <si>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</si>
  <si>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</si>
  <si>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</si>
  <si>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</si>
  <si>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</si>
  <si>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</si>
  <si>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</si>
  <si>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</si>
  <si>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</si>
  <si>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</si>
  <si>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</si>
  <si>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</si>
  <si>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</si>
  <si>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</si>
  <si>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</si>
  <si>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</si>
  <si>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</si>
  <si>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</si>
  <si>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</si>
  <si>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</si>
  <si>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</si>
  <si>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</si>
  <si>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</si>
  <si>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</si>
  <si>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</si>
  <si>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</si>
  <si>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</si>
  <si>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</si>
  <si>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</si>
  <si>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</si>
  <si>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</si>
  <si>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</si>
  <si>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</si>
  <si>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</si>
  <si>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</si>
  <si>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</si>
  <si>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</si>
  <si>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</si>
  <si>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</si>
  <si>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</si>
  <si>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</si>
  <si>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</si>
  <si>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</si>
  <si>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</si>
  <si>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</si>
  <si>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</si>
  <si>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</si>
  <si>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</si>
  <si>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</si>
  <si>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</si>
  <si>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</si>
  <si>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</si>
  <si>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</si>
  <si>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</si>
  <si>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</si>
  <si>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</si>
  <si>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</si>
  <si>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</si>
  <si>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</si>
  <si>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</si>
  <si>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</si>
  <si>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</si>
  <si>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</si>
  <si>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</si>
  <si>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</si>
  <si>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</si>
  <si>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</si>
  <si>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</si>
  <si>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</si>
  <si>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</si>
  <si>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</si>
  <si>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</si>
  <si>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</si>
  <si>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</si>
  <si>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</si>
  <si>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</si>
  <si>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</si>
  <si>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</si>
  <si>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</si>
  <si>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</si>
  <si>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</si>
  <si>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</si>
  <si>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</si>
  <si>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</si>
  <si>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</si>
  <si>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</si>
  <si>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</si>
  <si>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</si>
  <si>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</si>
  <si>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</si>
  <si>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</si>
  <si>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</si>
  <si>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</si>
  <si>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</si>
  <si>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</si>
  <si>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</si>
  <si>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</si>
  <si>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</si>
  <si>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</si>
  <si>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</si>
  <si>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</si>
  <si>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</si>
  <si>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</si>
  <si>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</si>
  <si>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</si>
  <si>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</si>
  <si>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</si>
  <si>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</si>
  <si>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</si>
  <si>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</si>
  <si>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</si>
  <si>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</si>
  <si>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</si>
  <si>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</si>
  <si>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</si>
  <si>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</si>
  <si>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</si>
  <si>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</si>
  <si>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</si>
  <si>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</si>
  <si>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</si>
  <si>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</si>
  <si>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</si>
  <si>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</si>
  <si>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</si>
  <si>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</si>
  <si>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</si>
  <si>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</si>
  <si>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</si>
  <si>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</si>
  <si>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</si>
  <si>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</si>
  <si>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</si>
  <si>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</si>
  <si>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</si>
  <si>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</si>
  <si>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</si>
  <si>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</si>
  <si>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</si>
  <si>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</si>
  <si>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</si>
  <si>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</si>
  <si>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</si>
  <si>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</si>
  <si>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</si>
  <si>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</si>
  <si>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</si>
  <si>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</si>
  <si>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</si>
  <si>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</si>
  <si>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</si>
  <si>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</si>
  <si>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</si>
  <si>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</si>
  <si>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</si>
  <si>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</si>
  <si>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</si>
  <si>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</si>
  <si>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</si>
  <si>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</si>
  <si>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</si>
  <si>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</si>
  <si>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</si>
  <si>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</si>
  <si>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</si>
  <si>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</si>
  <si>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</si>
  <si>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</si>
  <si>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</si>
  <si>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</si>
  <si>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</si>
  <si>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</si>
  <si>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</si>
  <si>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</si>
  <si>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</si>
  <si>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</si>
  <si>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</si>
  <si>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</si>
  <si>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</si>
  <si>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</si>
  <si>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</si>
  <si>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</si>
  <si>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</si>
  <si>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</si>
  <si>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</si>
  <si>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</si>
  <si>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</si>
  <si>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</si>
  <si>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</si>
  <si>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</si>
  <si>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</si>
  <si>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</si>
  <si>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</si>
  <si>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</si>
  <si>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</si>
  <si>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</si>
  <si>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</si>
  <si>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</si>
  <si>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</si>
  <si>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</si>
  <si>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</si>
  <si>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</si>
  <si>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</si>
  <si>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</si>
  <si>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</si>
  <si>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</si>
  <si>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</si>
  <si>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</si>
  <si>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</si>
  <si>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</si>
  <si>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</si>
  <si>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</si>
  <si>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</si>
  <si>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</si>
  <si>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</si>
  <si>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</si>
  <si>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</si>
  <si>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</si>
  <si>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</si>
  <si>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</si>
  <si>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</si>
  <si>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</si>
  <si>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</si>
  <si>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</si>
  <si>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</si>
  <si>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</si>
  <si>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</si>
  <si>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</si>
  <si>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</si>
  <si>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</si>
  <si>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</si>
  <si>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</si>
  <si>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</si>
  <si>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</si>
  <si>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</si>
  <si>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</si>
  <si>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</si>
  <si>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</si>
  <si>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</si>
  <si>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</si>
  <si>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</si>
  <si>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</si>
  <si>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</si>
  <si>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</si>
  <si>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</si>
  <si>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</si>
  <si>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</si>
  <si>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</si>
  <si>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</si>
  <si>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</si>
  <si>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</si>
  <si>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</si>
  <si>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</si>
  <si>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</si>
  <si>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</si>
  <si>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</si>
  <si>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</si>
  <si>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</si>
  <si>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</si>
  <si>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</si>
  <si>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</si>
  <si>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</si>
  <si>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</si>
  <si>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</si>
  <si>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</si>
  <si>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</si>
  <si>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</si>
  <si>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</si>
  <si>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</si>
  <si>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</si>
  <si>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</si>
  <si>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</si>
  <si>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</si>
  <si>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</si>
  <si>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</si>
  <si>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</si>
  <si>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</si>
  <si>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</si>
  <si>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</si>
  <si>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</si>
  <si>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</si>
  <si>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</si>
  <si>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</si>
  <si>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</si>
  <si>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</si>
  <si>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</si>
  <si>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</si>
  <si>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</si>
  <si>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</si>
  <si>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</si>
  <si>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</si>
  <si>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</si>
  <si>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</si>
  <si>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</si>
  <si>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</si>
  <si>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</si>
  <si>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</si>
  <si>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</si>
  <si>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</si>
  <si>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</si>
  <si>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</si>
  <si>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</si>
  <si>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</si>
  <si>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</si>
  <si>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</si>
  <si>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</si>
  <si>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</si>
  <si>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</si>
  <si>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</si>
  <si>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</si>
  <si>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</si>
  <si>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</si>
  <si>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</si>
  <si>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</si>
  <si>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</si>
  <si>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</si>
  <si>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</si>
  <si>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</si>
  <si>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</si>
  <si>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</si>
  <si>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</si>
  <si>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</si>
  <si>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</si>
  <si>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</si>
  <si>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</si>
  <si>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</si>
  <si>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</si>
  <si>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</si>
  <si>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</si>
  <si>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</si>
  <si>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</si>
  <si>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</si>
  <si>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</si>
  <si>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</si>
  <si>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</si>
  <si>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</si>
  <si>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</si>
  <si>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</si>
  <si>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</si>
  <si>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</si>
  <si>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</si>
  <si>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</si>
  <si>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</si>
  <si>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</si>
  <si>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</si>
  <si>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</si>
  <si>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</si>
  <si>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</si>
  <si>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</si>
  <si>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</si>
  <si>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</si>
  <si>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</si>
  <si>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</si>
  <si>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</si>
  <si>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</si>
  <si>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</si>
  <si>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</si>
  <si>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</si>
  <si>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</si>
  <si>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</si>
  <si>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</si>
  <si>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</si>
  <si>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</si>
  <si>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</si>
  <si>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</si>
  <si>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</si>
  <si>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</si>
  <si>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</si>
  <si>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</si>
  <si>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</si>
  <si>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</si>
  <si>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</si>
  <si>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</si>
  <si>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</si>
  <si>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</si>
  <si>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</si>
  <si>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</si>
  <si>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</si>
  <si>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</si>
  <si>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</si>
  <si>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</si>
  <si>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</si>
  <si>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</si>
  <si>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</si>
  <si>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</si>
  <si>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</si>
  <si>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</si>
  <si>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</si>
  <si>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</si>
  <si>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</si>
  <si>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</si>
  <si>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</si>
  <si>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</si>
  <si>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</si>
  <si>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</si>
  <si>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</si>
  <si>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</si>
  <si>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</si>
  <si>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</si>
  <si>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</si>
  <si>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</si>
  <si>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</si>
  <si>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</si>
  <si>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</si>
  <si>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</si>
  <si>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</si>
  <si>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</si>
  <si>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</si>
  <si>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</si>
  <si>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</si>
  <si>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</si>
  <si>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</si>
  <si>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</si>
  <si>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</si>
  <si>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</si>
  <si>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</si>
  <si>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</si>
  <si>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</si>
  <si>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</si>
  <si>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</si>
  <si>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</si>
  <si>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</si>
  <si>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</si>
  <si>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</si>
  <si>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</si>
  <si>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</si>
  <si>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</si>
  <si>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</si>
  <si>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</si>
  <si>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</si>
  <si>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</si>
  <si>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</si>
  <si>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</si>
  <si>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</si>
  <si>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</si>
  <si>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</si>
  <si>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</si>
  <si>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</si>
  <si>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</si>
  <si>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</si>
  <si>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</si>
  <si>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</si>
  <si>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</si>
  <si>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</si>
  <si>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</si>
  <si>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</si>
  <si>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</si>
  <si>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</si>
  <si>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</si>
  <si>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</si>
  <si>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</si>
  <si>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</si>
  <si>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</si>
  <si>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</si>
  <si>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</si>
  <si>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</si>
  <si>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</si>
  <si>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</si>
  <si>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</si>
  <si>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</si>
  <si>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</si>
  <si>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</si>
  <si>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</si>
  <si>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</si>
  <si>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</si>
  <si>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</si>
  <si>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</si>
  <si>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</si>
  <si>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</si>
  <si>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</si>
  <si>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</si>
  <si>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</si>
  <si>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</si>
  <si>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</si>
  <si>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</si>
  <si>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</si>
  <si>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</si>
  <si>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</si>
  <si>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</si>
  <si>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</si>
  <si>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</si>
  <si>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</si>
  <si>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</si>
  <si>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</si>
  <si>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</si>
  <si>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</si>
  <si>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</si>
  <si>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</si>
  <si>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</si>
  <si>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</si>
  <si>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</si>
  <si>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</si>
  <si>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</si>
  <si>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</si>
  <si>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</si>
  <si>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</si>
  <si>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</si>
  <si>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</si>
  <si>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</si>
  <si>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</si>
  <si>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</si>
  <si>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</si>
  <si>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</si>
  <si>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</si>
  <si>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</si>
  <si>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</si>
  <si>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</si>
  <si>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</si>
  <si>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</si>
  <si>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</si>
  <si>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</si>
  <si>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</si>
  <si>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</si>
  <si>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</si>
  <si>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</si>
  <si>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</si>
  <si>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</si>
  <si>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</si>
  <si>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</si>
  <si>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</si>
  <si>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</si>
  <si>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</si>
  <si>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</si>
  <si>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</si>
  <si>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</si>
  <si>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</si>
  <si>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</si>
  <si>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</si>
  <si>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</si>
  <si>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</si>
  <si>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</si>
  <si>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</si>
  <si>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</si>
  <si>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</si>
  <si>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</si>
  <si>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</si>
  <si>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</si>
  <si>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</si>
  <si>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</si>
  <si>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</si>
  <si>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</si>
  <si>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</si>
  <si>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</si>
  <si>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</si>
  <si>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</si>
  <si>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</si>
  <si>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</si>
  <si>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</si>
  <si>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</si>
  <si>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</si>
  <si>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</si>
  <si>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</si>
  <si>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</si>
  <si>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</si>
  <si>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</si>
  <si>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</si>
  <si>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</si>
  <si>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</si>
  <si>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</si>
  <si>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</si>
  <si>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</si>
  <si>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</si>
  <si>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</si>
  <si>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</si>
  <si>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</si>
  <si>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</si>
  <si>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</si>
  <si>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</si>
  <si>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</si>
  <si>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</si>
  <si>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</si>
  <si>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</si>
  <si>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</si>
  <si>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</si>
  <si>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</si>
  <si>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</si>
  <si>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</si>
  <si>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</si>
  <si>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</si>
  <si>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</si>
  <si>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</si>
  <si>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</si>
  <si>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</si>
  <si>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</si>
  <si>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</si>
  <si>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</si>
  <si>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</si>
  <si>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</si>
  <si>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</si>
  <si>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</si>
  <si>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</si>
  <si>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</si>
  <si>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</si>
  <si>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</si>
  <si>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</si>
  <si>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</si>
  <si>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</si>
  <si>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</si>
  <si>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</si>
  <si>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</si>
  <si>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</si>
  <si>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</si>
  <si>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</si>
  <si>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</si>
  <si>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</si>
  <si>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</si>
  <si>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</si>
  <si>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</si>
  <si>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</si>
  <si>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</si>
  <si>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</si>
  <si>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</si>
  <si>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</si>
  <si>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</si>
  <si>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</si>
  <si>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</si>
  <si>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</si>
  <si>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</si>
  <si>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</si>
  <si>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</si>
  <si>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</si>
  <si>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</si>
  <si>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</si>
  <si>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</si>
  <si>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</si>
  <si>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</si>
  <si>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</si>
  <si>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</si>
  <si>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</si>
  <si>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</si>
  <si>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</si>
  <si>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</si>
  <si>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</si>
  <si>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</si>
  <si>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</si>
  <si>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</si>
  <si>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</si>
  <si>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</si>
  <si>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</si>
  <si>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</si>
  <si>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</si>
  <si>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</si>
  <si>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</si>
  <si>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</si>
  <si>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</si>
  <si>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</si>
  <si>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</si>
  <si>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</si>
  <si>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</si>
  <si>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</si>
  <si>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</si>
  <si>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</si>
  <si>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</si>
  <si>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</si>
  <si>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</si>
  <si>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</si>
  <si>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</si>
  <si>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</si>
  <si>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</si>
  <si>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</si>
  <si>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</si>
  <si>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</si>
  <si>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</si>
  <si>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</si>
  <si>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</si>
  <si>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</si>
  <si>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</si>
  <si>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</si>
  <si>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</si>
  <si>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</si>
  <si>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</si>
  <si>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</si>
  <si>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</si>
  <si>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</si>
  <si>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</si>
  <si>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</si>
  <si>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</si>
  <si>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</si>
  <si>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</si>
  <si>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</si>
  <si>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</si>
  <si>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</si>
  <si>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</si>
  <si>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</si>
  <si>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</si>
  <si>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</si>
  <si>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</si>
  <si>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</si>
  <si>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</si>
  <si>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</si>
  <si>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</si>
  <si>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</si>
  <si>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</si>
  <si>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</si>
  <si>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</si>
  <si>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</si>
  <si>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</si>
  <si>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</si>
  <si>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</si>
  <si>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</si>
  <si>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</si>
  <si>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</si>
  <si>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</si>
  <si>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</si>
  <si>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</si>
  <si>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</si>
  <si>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</si>
  <si>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</si>
  <si>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</si>
  <si>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</si>
  <si>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</si>
  <si>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</si>
  <si>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</si>
  <si>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</si>
  <si>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</si>
  <si>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</si>
  <si>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</si>
  <si>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</si>
  <si>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</si>
  <si>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</si>
  <si>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</si>
  <si>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</si>
  <si>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</si>
  <si>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</si>
  <si>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</si>
  <si>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</si>
  <si>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</si>
  <si>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</si>
  <si>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</si>
  <si>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</si>
  <si>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</si>
  <si>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</si>
  <si>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</si>
  <si>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</si>
  <si>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</si>
  <si>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</si>
  <si>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</si>
  <si>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</si>
  <si>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</si>
  <si>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</si>
  <si>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</si>
  <si>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</si>
  <si>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</si>
  <si>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</si>
  <si>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</si>
  <si>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</si>
  <si>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</si>
  <si>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</si>
  <si>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</si>
  <si>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</si>
  <si>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</si>
  <si>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</si>
  <si>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</si>
  <si>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</si>
  <si>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</si>
  <si>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</si>
  <si>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</si>
  <si>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</si>
  <si>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</si>
  <si>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</si>
  <si>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</si>
  <si>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</si>
  <si>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</si>
  <si>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</si>
  <si>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</si>
  <si>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</si>
  <si>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</si>
  <si>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</si>
  <si>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</si>
  <si>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</si>
  <si>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</si>
  <si>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</si>
  <si>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</si>
  <si>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</si>
  <si>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</si>
  <si>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</si>
  <si>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</si>
  <si>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</si>
  <si>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</si>
  <si>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</si>
  <si>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</si>
  <si>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</si>
  <si>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</si>
  <si>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</si>
  <si>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</si>
  <si>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</si>
  <si>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</si>
  <si>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</si>
  <si>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</si>
  <si>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</si>
  <si>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</si>
  <si>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</si>
  <si>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</si>
  <si>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</si>
  <si>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</si>
  <si>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</si>
  <si>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</si>
  <si>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</si>
  <si>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</si>
  <si>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</si>
  <si>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</si>
  <si>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</si>
  <si>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</si>
  <si>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</si>
  <si>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</si>
  <si>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</si>
  <si>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</si>
  <si>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</si>
  <si>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</si>
  <si>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</si>
  <si>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</si>
  <si>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</si>
  <si>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</si>
  <si>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</si>
  <si>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</si>
  <si>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</si>
  <si>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</si>
  <si>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</si>
  <si>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</si>
  <si>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</si>
  <si>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</si>
  <si>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</si>
  <si>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</si>
  <si>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</si>
  <si>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</si>
  <si>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</si>
  <si>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</si>
  <si>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</si>
  <si>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</si>
  <si>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</si>
  <si>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</si>
  <si>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</si>
  <si>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</si>
  <si>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</si>
  <si>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</si>
  <si>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</si>
  <si>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</si>
  <si>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</si>
  <si>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</si>
  <si>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</si>
  <si>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</si>
  <si>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</si>
  <si>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</si>
  <si>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</si>
  <si>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</si>
  <si>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</si>
  <si>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</si>
  <si>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</si>
  <si>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</si>
  <si>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</si>
  <si>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</si>
  <si>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</si>
  <si>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</si>
  <si>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</si>
  <si>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</si>
  <si>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</si>
  <si>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</si>
  <si>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</si>
  <si>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</si>
  <si>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</si>
  <si>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</si>
  <si>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</si>
  <si>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</si>
  <si>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</si>
  <si>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</si>
  <si>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</si>
  <si>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</si>
  <si>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</si>
  <si>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</si>
  <si>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</si>
  <si>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</si>
  <si>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</si>
  <si>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</si>
  <si>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</si>
  <si>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</si>
  <si>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</si>
  <si>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</si>
  <si>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</si>
  <si>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</si>
  <si>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</si>
  <si>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</si>
  <si>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</si>
  <si>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</si>
  <si>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</si>
  <si>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</si>
  <si>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</si>
  <si>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</si>
  <si>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</si>
  <si>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</si>
  <si>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</si>
  <si>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</si>
  <si>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</si>
  <si>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</si>
  <si>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</si>
  <si>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</si>
  <si>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</si>
  <si>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</si>
  <si>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</si>
  <si>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</si>
  <si>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</si>
  <si>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</si>
  <si>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</si>
  <si>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</si>
  <si>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</si>
  <si>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</si>
  <si>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</si>
  <si>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</si>
  <si>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</si>
  <si>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</si>
  <si>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</si>
  <si>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</si>
  <si>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</si>
  <si>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</si>
  <si>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</si>
  <si>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</si>
  <si>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</si>
  <si>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</si>
  <si>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</si>
  <si>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</si>
  <si>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</si>
  <si>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</si>
  <si>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</si>
  <si>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</si>
  <si>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</si>
  <si>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</si>
  <si>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</si>
  <si>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</si>
  <si>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</si>
  <si>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</si>
  <si>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</si>
  <si>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</si>
  <si>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</si>
  <si>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</si>
  <si>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</si>
  <si>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</si>
  <si>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</si>
  <si>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</si>
  <si>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</si>
  <si>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</si>
  <si>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</si>
  <si>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</si>
  <si>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</si>
  <si>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</si>
  <si>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</si>
  <si>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</si>
  <si>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</si>
  <si>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</si>
  <si>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</si>
  <si>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</si>
  <si>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</si>
  <si>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</si>
  <si>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</si>
  <si>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</si>
  <si>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</si>
  <si>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</si>
  <si>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</si>
  <si>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</si>
  <si>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</si>
  <si>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</si>
  <si>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</si>
  <si>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</si>
  <si>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</si>
  <si>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</si>
  <si>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</si>
  <si>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</si>
  <si>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</si>
  <si>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</si>
  <si>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</si>
  <si>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</si>
  <si>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</si>
  <si>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</si>
  <si>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</si>
  <si>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</si>
  <si>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</si>
  <si>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</si>
  <si>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</si>
  <si>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</si>
  <si>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</si>
  <si>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</si>
  <si>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</si>
  <si>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</si>
  <si>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</si>
  <si>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</si>
  <si>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</si>
  <si>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</si>
  <si>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</si>
  <si>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</si>
  <si>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</si>
  <si>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</si>
  <si>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</si>
  <si>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</si>
  <si>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</si>
  <si>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</si>
  <si>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</si>
  <si>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</si>
  <si>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</si>
  <si>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</si>
  <si>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</si>
  <si>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</si>
  <si>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</si>
  <si>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</si>
  <si>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</si>
  <si>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</si>
  <si>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</si>
  <si>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</si>
  <si>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</si>
  <si>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</si>
  <si>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</si>
  <si>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</si>
  <si>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</si>
  <si>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</si>
  <si>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</si>
  <si>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</si>
  <si>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</si>
  <si>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</si>
  <si>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</si>
  <si>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</si>
  <si>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</si>
  <si>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</si>
  <si>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</si>
  <si>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</si>
  <si>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</si>
  <si>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</si>
  <si>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</si>
  <si>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</si>
  <si>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</si>
  <si>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</si>
  <si>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</si>
  <si>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</si>
  <si>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</si>
  <si>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</si>
  <si>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</si>
  <si>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</si>
  <si>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</si>
  <si>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</si>
  <si>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</si>
  <si>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</si>
  <si>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</si>
  <si>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</si>
  <si>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</si>
  <si>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</si>
  <si>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</si>
  <si>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</si>
  <si>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</si>
  <si>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</si>
  <si>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</si>
  <si>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</si>
  <si>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</si>
  <si>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</si>
  <si>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</si>
  <si>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</si>
  <si>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</si>
  <si>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</si>
  <si>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</si>
  <si>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</si>
  <si>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</si>
  <si>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</si>
  <si>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</si>
  <si>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</si>
  <si>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</si>
  <si>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</si>
  <si>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</si>
  <si>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</si>
  <si>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</si>
  <si>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</si>
  <si>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</si>
  <si>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</si>
  <si>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</si>
  <si>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</si>
  <si>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</si>
  <si>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</si>
  <si>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</si>
  <si>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</si>
  <si>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</si>
  <si>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</si>
  <si>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</si>
  <si>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</si>
  <si>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</si>
  <si>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</si>
  <si>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</si>
  <si>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</si>
  <si>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</si>
  <si>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</si>
  <si>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</si>
  <si>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</si>
  <si>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</si>
  <si>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</si>
  <si>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</si>
  <si>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</si>
  <si>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</si>
  <si>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</si>
  <si>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</si>
  <si>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</si>
  <si>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</si>
  <si>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</si>
  <si>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</si>
  <si>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</si>
  <si>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</si>
  <si>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</si>
  <si>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</si>
  <si>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</si>
  <si>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</si>
  <si>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</si>
  <si>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</si>
  <si>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</si>
  <si>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</si>
  <si>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</si>
  <si>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</si>
  <si>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</si>
  <si>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</si>
  <si>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</si>
  <si>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</si>
  <si>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</si>
  <si>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</si>
  <si>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</si>
  <si>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</si>
  <si>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</si>
  <si>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</si>
  <si>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</si>
  <si>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</si>
  <si>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</si>
  <si>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</si>
  <si>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</si>
  <si>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</si>
  <si>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</si>
  <si>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</si>
  <si>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</si>
  <si>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</si>
  <si>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</si>
  <si>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</si>
  <si>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</si>
  <si>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</si>
  <si>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</si>
  <si>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</si>
  <si>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</si>
  <si>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</si>
  <si>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</si>
  <si>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</si>
  <si>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</si>
  <si>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</si>
  <si>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</si>
  <si>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</si>
  <si>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</si>
  <si>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</si>
  <si>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</si>
  <si>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</si>
  <si>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</si>
  <si>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</si>
  <si>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</si>
  <si>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</si>
  <si>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</si>
  <si>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</si>
  <si>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</si>
  <si>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</si>
  <si>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</si>
  <si>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</si>
  <si>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</si>
  <si>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</si>
  <si>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</si>
  <si>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</si>
  <si>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</si>
  <si>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</si>
  <si>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</si>
  <si>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</si>
  <si>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</si>
  <si>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</si>
  <si>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</si>
  <si>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</si>
  <si>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</si>
  <si>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</si>
  <si>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</si>
  <si>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</si>
  <si>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</si>
  <si>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</si>
  <si>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</si>
  <si>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</si>
  <si>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</si>
  <si>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</si>
  <si>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</si>
  <si>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</si>
  <si>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</si>
  <si>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</si>
  <si>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</si>
  <si>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</si>
  <si>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</si>
  <si>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</si>
  <si>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</si>
  <si>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</si>
  <si>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</si>
  <si>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</si>
  <si>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</si>
  <si>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</si>
  <si>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</si>
  <si>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</si>
  <si>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</si>
  <si>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</si>
  <si>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</si>
  <si>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</si>
  <si>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</si>
  <si>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</si>
  <si>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</si>
  <si>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</si>
  <si>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</si>
  <si>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</si>
  <si>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</si>
  <si>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</si>
  <si>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</si>
  <si>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</si>
  <si>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</si>
  <si>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</si>
  <si>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</si>
  <si>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</si>
  <si>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</si>
  <si>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</si>
  <si>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</si>
  <si>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</si>
  <si>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</si>
  <si>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</si>
  <si>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</si>
  <si>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</si>
  <si>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</si>
  <si>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</si>
  <si>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</si>
  <si>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</si>
  <si>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</si>
  <si>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</si>
  <si>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</si>
  <si>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</si>
  <si>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</si>
  <si>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</si>
  <si>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</si>
  <si>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</si>
  <si>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</si>
  <si>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</si>
  <si>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</si>
  <si>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</si>
  <si>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</si>
  <si>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</si>
  <si>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</si>
  <si>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</si>
  <si>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</si>
  <si>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</si>
  <si>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</si>
  <si>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</si>
  <si>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</si>
  <si>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</si>
  <si>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</si>
  <si>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</si>
  <si>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</si>
  <si>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</si>
  <si>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</si>
  <si>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</si>
  <si>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</si>
  <si>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</si>
  <si>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</si>
  <si>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</si>
  <si>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</si>
  <si>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</si>
  <si>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</si>
  <si>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</si>
  <si>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</si>
  <si>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</si>
  <si>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</si>
  <si>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</si>
  <si>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</si>
  <si>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</si>
  <si>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</si>
  <si>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</si>
  <si>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</si>
  <si>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</si>
  <si>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</si>
  <si>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</si>
  <si>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</si>
  <si>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</si>
  <si>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</si>
  <si>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</si>
  <si>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</si>
  <si>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</si>
  <si>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</si>
  <si>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</si>
  <si>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</si>
  <si>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</si>
  <si>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</si>
  <si>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</si>
  <si>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</si>
  <si>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</si>
  <si>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</si>
  <si>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</si>
  <si>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</si>
  <si>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</si>
  <si>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</si>
  <si>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</si>
  <si>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</si>
  <si>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</si>
  <si>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</si>
  <si>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</si>
  <si>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</si>
  <si>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</si>
  <si>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</si>
  <si>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</si>
  <si>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</si>
  <si>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</si>
  <si>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</si>
  <si>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</si>
  <si>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</si>
  <si>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</si>
  <si>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</si>
  <si>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</si>
  <si>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</si>
  <si>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</si>
  <si>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</si>
  <si>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</si>
  <si>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</si>
  <si>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</si>
  <si>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</si>
  <si>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</si>
  <si>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</si>
  <si>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</si>
  <si>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</si>
  <si>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</si>
  <si>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</si>
  <si>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</si>
  <si>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</si>
  <si>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</si>
  <si>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</si>
  <si>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</si>
  <si>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</si>
  <si>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</si>
  <si>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</si>
  <si>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</si>
  <si>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</si>
  <si>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</si>
  <si>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</si>
  <si>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</si>
  <si>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</si>
  <si>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</si>
  <si>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</si>
  <si>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</si>
  <si>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</si>
  <si>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</si>
  <si>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</si>
  <si>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</si>
  <si>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</si>
  <si>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</si>
  <si>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</si>
  <si>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</si>
  <si>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</si>
  <si>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</si>
  <si>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</si>
  <si>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</si>
  <si>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</si>
  <si>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</si>
  <si>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</si>
  <si>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</si>
  <si>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</si>
  <si>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</si>
  <si>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</si>
  <si>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</si>
  <si>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</si>
  <si>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</si>
  <si>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</si>
  <si>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</si>
  <si>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</si>
  <si>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</si>
  <si>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</si>
  <si>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</si>
  <si>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</si>
  <si>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</si>
  <si>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</si>
  <si>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</si>
  <si>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</si>
  <si>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</si>
  <si>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</si>
  <si>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</si>
  <si>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</si>
  <si>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</si>
  <si>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</si>
  <si>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</si>
  <si>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</si>
  <si>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</si>
  <si>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</si>
  <si>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</si>
  <si>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</si>
  <si>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</si>
  <si>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</si>
  <si>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</si>
  <si>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</si>
  <si>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</si>
  <si>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</si>
  <si>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</si>
  <si>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</si>
  <si>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</si>
  <si>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</si>
  <si>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</si>
  <si>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</si>
  <si>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</si>
  <si>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</si>
  <si>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</si>
  <si>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</si>
  <si>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</si>
  <si>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</si>
  <si>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</si>
  <si>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</si>
  <si>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</si>
  <si>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</si>
  <si>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</si>
  <si>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</si>
  <si>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</si>
  <si>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</si>
  <si>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</si>
  <si>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</si>
  <si>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</si>
  <si>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</si>
  <si>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</si>
  <si>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</si>
  <si>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</si>
  <si>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</si>
  <si>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</si>
  <si>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</si>
  <si>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</si>
  <si>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</si>
  <si>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</si>
  <si>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</si>
  <si>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</si>
  <si>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</si>
  <si>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</si>
  <si>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</si>
  <si>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</si>
  <si>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</si>
  <si>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</si>
  <si>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</si>
  <si>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</si>
  <si>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</si>
  <si>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</si>
  <si>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</si>
  <si>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</si>
  <si>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</si>
  <si>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</si>
  <si>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</si>
  <si>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</si>
  <si>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</si>
  <si>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</si>
  <si>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</si>
  <si>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</si>
  <si>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</si>
  <si>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</si>
  <si>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</si>
  <si>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</si>
  <si>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</si>
  <si>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</si>
  <si>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</si>
  <si>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</si>
  <si>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</si>
  <si>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</si>
  <si>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</si>
  <si>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</si>
  <si>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</si>
  <si>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</si>
  <si>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</si>
  <si>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</si>
  <si>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</si>
  <si>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</si>
  <si>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</si>
  <si>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</si>
  <si>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</si>
  <si>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</si>
  <si>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</si>
  <si>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</si>
  <si>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</si>
  <si>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</si>
  <si>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</si>
  <si>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</si>
  <si>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</si>
  <si>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</si>
  <si>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</si>
  <si>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</si>
  <si>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</si>
  <si>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</si>
  <si>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</si>
  <si>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</si>
  <si>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</si>
  <si>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</si>
  <si>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</si>
  <si>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</si>
  <si>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</si>
  <si>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</si>
  <si>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</si>
  <si>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</si>
  <si>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</si>
  <si>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</si>
  <si>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</si>
  <si>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</si>
  <si>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</si>
  <si>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</si>
  <si>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</si>
  <si>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</si>
  <si>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</si>
  <si>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</si>
  <si>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</si>
  <si>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</si>
  <si>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</si>
  <si>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</si>
  <si>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</si>
  <si>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</si>
  <si>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</si>
  <si>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</si>
  <si>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</si>
  <si>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</si>
  <si>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</si>
  <si>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</si>
  <si>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</si>
  <si>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</si>
  <si>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</si>
  <si>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</si>
  <si>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</si>
  <si>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</si>
  <si>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</si>
  <si>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</si>
  <si>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</si>
  <si>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</si>
  <si>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</si>
  <si>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</si>
  <si>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</si>
  <si>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</si>
  <si>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</si>
  <si>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</si>
  <si>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</si>
  <si>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</si>
  <si>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</si>
  <si>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</si>
  <si>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</si>
  <si>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</si>
  <si>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</si>
  <si>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</si>
  <si>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</si>
  <si>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</si>
  <si>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</si>
  <si>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</si>
  <si>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</si>
  <si>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</si>
  <si>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</si>
  <si>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</si>
  <si>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</si>
  <si>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</si>
  <si>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</si>
  <si>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</si>
  <si>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</si>
  <si>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</si>
  <si>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</si>
  <si>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</si>
  <si>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</si>
  <si>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</si>
  <si>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</si>
  <si>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</si>
  <si>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</si>
  <si>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</si>
  <si>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</si>
  <si>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</si>
  <si>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</si>
  <si>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</si>
  <si>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</si>
  <si>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</si>
  <si>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</si>
  <si>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</si>
  <si>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</si>
  <si>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</si>
  <si>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</si>
  <si>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</si>
  <si>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</si>
  <si>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</si>
  <si>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</si>
  <si>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</si>
  <si>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</si>
  <si>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</si>
  <si>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</si>
  <si>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</si>
  <si>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</si>
  <si>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</si>
  <si>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</si>
  <si>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</si>
  <si>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</si>
  <si>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</si>
  <si>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</si>
  <si>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</si>
  <si>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</si>
  <si>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</si>
  <si>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</si>
  <si>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</si>
  <si>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</si>
  <si>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</si>
  <si>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</si>
  <si>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</si>
  <si>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</si>
  <si>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</si>
  <si>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</si>
  <si>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</si>
  <si>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</si>
  <si>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</si>
  <si>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</si>
  <si>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</si>
  <si>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</si>
  <si>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</si>
  <si>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</si>
  <si>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</si>
  <si>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</si>
  <si>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</si>
  <si>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</si>
  <si>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</si>
  <si>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</si>
  <si>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</si>
  <si>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</si>
  <si>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</si>
  <si>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</si>
  <si>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</si>
  <si>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</si>
  <si>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</si>
  <si>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</si>
  <si>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</si>
  <si>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</si>
  <si>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</si>
  <si>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</si>
  <si>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</si>
  <si>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</si>
  <si>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</si>
  <si>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</si>
  <si>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</si>
  <si>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</si>
  <si>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</si>
  <si>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</si>
  <si>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</si>
  <si>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</si>
  <si>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</si>
  <si>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</si>
  <si>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</si>
  <si>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</si>
  <si>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</si>
  <si>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</si>
  <si>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</si>
  <si>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</si>
  <si>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</si>
  <si>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</si>
  <si>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</si>
  <si>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</si>
  <si>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</si>
  <si>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</si>
  <si>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</si>
  <si>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</si>
  <si>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</si>
  <si>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</si>
  <si>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</si>
  <si>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</si>
  <si>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</si>
  <si>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</si>
  <si>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</si>
  <si>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</si>
  <si>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</si>
  <si>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</si>
  <si>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</si>
  <si>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</si>
  <si>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</si>
  <si>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</si>
  <si>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</si>
  <si>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</si>
  <si>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</si>
  <si>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</si>
  <si>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</si>
  <si>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</si>
  <si>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</si>
  <si>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</si>
  <si>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</si>
  <si>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</si>
  <si>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</si>
  <si>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</si>
  <si>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</si>
  <si>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</si>
  <si>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</si>
  <si>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</si>
  <si>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</si>
  <si>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</si>
  <si>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</si>
  <si>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</si>
  <si>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</si>
  <si>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</si>
  <si>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</si>
  <si>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</si>
  <si>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</si>
  <si>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</si>
  <si>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</si>
  <si>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</si>
  <si>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</si>
  <si>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</si>
  <si>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</si>
  <si>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</si>
  <si>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</si>
  <si>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</si>
  <si>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</si>
  <si>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</si>
  <si>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</si>
  <si>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</si>
  <si>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</si>
  <si>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</si>
  <si>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</si>
  <si>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</si>
  <si>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</si>
  <si>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</si>
  <si>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</si>
  <si>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</si>
  <si>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</si>
  <si>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</si>
  <si>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</si>
  <si>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</si>
  <si>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</si>
  <si>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</si>
  <si>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</si>
  <si>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</si>
  <si>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</si>
  <si>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</si>
  <si>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</si>
  <si>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</si>
  <si>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</si>
  <si>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</si>
  <si>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</si>
  <si>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</si>
  <si>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</si>
  <si>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</si>
  <si>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</si>
  <si>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</si>
  <si>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</si>
  <si>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</si>
  <si>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</si>
  <si>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</si>
  <si>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</si>
  <si>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</si>
  <si>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</si>
  <si>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</si>
  <si>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</si>
  <si>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</si>
  <si>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</si>
  <si>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</si>
  <si>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</si>
  <si>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</si>
  <si>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</si>
  <si>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</si>
  <si>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</si>
  <si>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</si>
  <si>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</si>
  <si>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</si>
  <si>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</si>
  <si>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</si>
  <si>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</si>
  <si>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</si>
  <si>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</si>
  <si>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</si>
  <si>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</si>
  <si>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</si>
  <si>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</si>
  <si>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</si>
  <si>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</si>
  <si>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</si>
  <si>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</si>
  <si>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</si>
  <si>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</si>
  <si>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</si>
  <si>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</si>
  <si>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</si>
  <si>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</si>
  <si>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</si>
  <si>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</si>
  <si>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</si>
  <si>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</si>
  <si>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</si>
  <si>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</si>
  <si>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</si>
  <si>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</si>
  <si>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</si>
  <si>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</si>
  <si>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</si>
  <si>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</si>
  <si>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</si>
  <si>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</si>
  <si>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</si>
  <si>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</si>
  <si>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</si>
  <si>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</si>
  <si>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</si>
  <si>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</si>
  <si>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</si>
  <si>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</si>
  <si>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</si>
  <si>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</si>
  <si>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</si>
  <si>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</si>
  <si>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</si>
  <si>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</si>
  <si>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</si>
  <si>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</si>
  <si>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</si>
  <si>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</si>
  <si>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</si>
  <si>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</si>
  <si>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</si>
  <si>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</si>
  <si>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</si>
  <si>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</si>
  <si>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</si>
  <si>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</si>
  <si>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</si>
  <si>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</si>
  <si>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</si>
  <si>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</si>
  <si>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</si>
  <si>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</si>
  <si>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</si>
  <si>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</si>
  <si>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</si>
  <si>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</si>
  <si>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</si>
  <si>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</si>
  <si>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</si>
  <si>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</si>
  <si>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</si>
  <si>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</si>
  <si>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</si>
  <si>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</si>
  <si>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</si>
  <si>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</si>
  <si>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</si>
  <si>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</si>
  <si>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</si>
  <si>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</si>
  <si>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</si>
  <si>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</si>
  <si>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</si>
  <si>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</si>
  <si>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</si>
  <si>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</si>
  <si>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</si>
  <si>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</si>
  <si>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</si>
  <si>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</si>
  <si>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</si>
  <si>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</si>
  <si>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</si>
  <si>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</si>
  <si>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</si>
  <si>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</si>
  <si>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</si>
  <si>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</si>
  <si>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</si>
  <si>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</si>
  <si>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</si>
  <si>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</si>
  <si>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</si>
  <si>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</si>
  <si>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</si>
  <si>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</si>
  <si>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</si>
  <si>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</si>
  <si>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</si>
  <si>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</si>
  <si>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</si>
  <si>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</si>
  <si>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</si>
  <si>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</si>
  <si>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</si>
  <si>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</si>
  <si>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</si>
  <si>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</si>
  <si>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</si>
  <si>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</si>
  <si>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</si>
  <si>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</si>
  <si>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</si>
  <si>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</si>
  <si>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</si>
  <si>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</si>
  <si>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</si>
  <si>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</si>
  <si>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</si>
  <si>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</si>
  <si>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</si>
  <si>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</si>
  <si>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</si>
  <si>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</si>
  <si>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</si>
  <si>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</si>
  <si>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</si>
  <si>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</si>
  <si>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</si>
  <si>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</si>
  <si>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</si>
  <si>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</si>
  <si>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</si>
  <si>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</si>
  <si>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</si>
  <si>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</si>
  <si>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</si>
  <si>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</si>
  <si>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</si>
  <si>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</si>
  <si>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</si>
  <si>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</si>
  <si>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</si>
  <si>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</si>
  <si>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</si>
  <si>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</si>
  <si>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</si>
  <si>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</si>
  <si>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</si>
  <si>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</si>
  <si>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</si>
  <si>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</si>
  <si>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</si>
  <si>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</si>
  <si>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</si>
  <si>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</si>
  <si>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</si>
  <si>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</si>
  <si>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</si>
  <si>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</si>
  <si>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</si>
  <si>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</si>
  <si>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</si>
  <si>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</si>
  <si>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</si>
  <si>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</si>
  <si>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</si>
  <si>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</si>
  <si>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</si>
  <si>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</si>
  <si>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</si>
  <si>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</si>
  <si>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</si>
  <si>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</si>
  <si>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</si>
  <si>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</si>
  <si>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</si>
  <si>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</si>
  <si>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</si>
  <si>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</si>
  <si>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</si>
  <si>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</si>
  <si>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</si>
  <si>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</si>
  <si>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</si>
  <si>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</si>
  <si>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</si>
  <si>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</si>
  <si>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</si>
  <si>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</si>
  <si>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</si>
  <si>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</si>
  <si>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</si>
  <si>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</si>
  <si>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</si>
  <si>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</si>
  <si>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</si>
  <si>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</si>
  <si>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</si>
  <si>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</si>
  <si>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</si>
  <si>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</si>
  <si>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</si>
  <si>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</si>
  <si>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</si>
  <si>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</si>
  <si>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</si>
  <si>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</si>
  <si>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</si>
  <si>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</si>
  <si>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</si>
  <si>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</si>
  <si>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</si>
  <si>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</si>
  <si>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</si>
  <si>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</si>
  <si>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</si>
  <si>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</si>
  <si>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</si>
  <si>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</si>
  <si>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</si>
  <si>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</si>
  <si>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</si>
  <si>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</si>
  <si>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</si>
  <si>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</si>
  <si>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</si>
  <si>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</si>
  <si>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</si>
  <si>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</si>
  <si>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</si>
  <si>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</si>
  <si>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</si>
  <si>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</si>
  <si>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</si>
  <si>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</si>
  <si>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</si>
  <si>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</si>
  <si>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</si>
  <si>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</si>
  <si>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</si>
  <si>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</si>
  <si>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</si>
  <si>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</si>
  <si>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</si>
  <si>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</si>
  <si>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</si>
  <si>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</si>
  <si>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</si>
  <si>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</si>
  <si>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</si>
  <si>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</si>
  <si>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</si>
  <si>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</si>
  <si>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</si>
  <si>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</si>
  <si>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</si>
  <si>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</si>
  <si>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</si>
  <si>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</si>
  <si>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</si>
  <si>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</si>
  <si>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</si>
  <si>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</si>
  <si>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</si>
  <si>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</si>
  <si>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</si>
  <si>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</si>
  <si>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</si>
  <si>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</si>
  <si>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</si>
  <si>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</si>
  <si>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</si>
  <si>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</si>
  <si>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</si>
  <si>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</si>
  <si>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</si>
  <si>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</si>
  <si>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</si>
  <si>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</si>
  <si>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</si>
  <si>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</si>
  <si>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</si>
  <si>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</si>
  <si>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</si>
  <si>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</si>
  <si>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</si>
  <si>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</si>
  <si>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</si>
  <si>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</si>
  <si>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</si>
  <si>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</si>
  <si>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</si>
  <si>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</si>
  <si>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</si>
  <si>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</si>
  <si>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</si>
  <si>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</si>
  <si>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</si>
  <si>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</si>
  <si>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</si>
  <si>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</si>
  <si>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</si>
  <si>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</si>
  <si>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</si>
  <si>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</si>
  <si>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</si>
  <si>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</si>
  <si>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</si>
  <si>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</si>
  <si>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</si>
  <si>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</si>
  <si>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</si>
  <si>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</si>
  <si>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</si>
  <si>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</si>
  <si>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</si>
  <si>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</si>
  <si>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</si>
  <si>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</si>
  <si>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</si>
  <si>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</si>
  <si>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</si>
  <si>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</si>
  <si>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</si>
  <si>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</si>
  <si>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</si>
  <si>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</si>
  <si>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</si>
  <si>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</si>
  <si>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</si>
  <si>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</si>
  <si>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</si>
  <si>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</si>
  <si>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</si>
  <si>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</si>
  <si>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</si>
  <si>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</si>
  <si>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</si>
  <si>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</si>
  <si>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</si>
  <si>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</si>
  <si>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</si>
  <si>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</si>
  <si>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</si>
  <si>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</si>
  <si>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</si>
  <si>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</si>
  <si>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</si>
  <si>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</si>
  <si>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</si>
  <si>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</si>
  <si>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</si>
  <si>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</si>
  <si>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</si>
  <si>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</si>
  <si>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</si>
  <si>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</si>
  <si>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</si>
  <si>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</si>
  <si>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</si>
  <si>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</si>
  <si>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</si>
  <si>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</si>
  <si>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</si>
  <si>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</si>
  <si>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</si>
  <si>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</si>
  <si>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</si>
  <si>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</si>
  <si>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</si>
  <si>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</si>
  <si>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</si>
  <si>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</si>
  <si>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</si>
  <si>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</si>
  <si>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</si>
  <si>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</si>
  <si>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</si>
  <si>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</si>
  <si>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</si>
  <si>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</si>
  <si>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</si>
  <si>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</si>
  <si>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</si>
  <si>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</si>
  <si>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</si>
  <si>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</si>
  <si>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</si>
  <si>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</si>
  <si>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</si>
  <si>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</si>
  <si>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</si>
  <si>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</si>
  <si>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</si>
  <si>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</si>
  <si>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</si>
  <si>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</si>
  <si>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</si>
  <si>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</si>
  <si>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</si>
  <si>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</si>
  <si>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</si>
  <si>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</si>
  <si>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</si>
  <si>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</si>
  <si>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</si>
  <si>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</si>
  <si>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</si>
  <si>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</si>
  <si>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</si>
  <si>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</si>
  <si>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</si>
  <si>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</si>
  <si>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</si>
  <si>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</si>
  <si>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</si>
  <si>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</si>
  <si>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</si>
  <si>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</si>
  <si>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</si>
  <si>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</si>
  <si>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</si>
  <si>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</si>
  <si>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</si>
  <si>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</si>
  <si>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</si>
  <si>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</si>
  <si>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</si>
  <si>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</si>
  <si>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</si>
  <si>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</si>
  <si>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</si>
  <si>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</si>
  <si>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</si>
  <si>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</si>
  <si>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</si>
  <si>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</si>
  <si>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</si>
  <si>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</si>
  <si>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</si>
  <si>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</si>
  <si>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</si>
  <si>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</si>
  <si>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</si>
  <si>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</si>
  <si>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</si>
  <si>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</si>
  <si>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</si>
  <si>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</si>
  <si>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</si>
  <si>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</si>
  <si>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</si>
  <si>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</si>
  <si>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</si>
  <si>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</si>
  <si>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</si>
  <si>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</si>
  <si>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</si>
  <si>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</si>
  <si>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</si>
  <si>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</si>
  <si>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</si>
  <si>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</si>
  <si>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</si>
  <si>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</si>
  <si>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</si>
  <si>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</si>
  <si>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</si>
  <si>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</si>
  <si>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</si>
  <si>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</si>
  <si>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</si>
  <si>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</si>
  <si>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</si>
  <si>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</si>
  <si>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</si>
  <si>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</si>
  <si>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</si>
  <si>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</si>
  <si>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</si>
  <si>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</si>
  <si>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</si>
  <si>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</si>
  <si>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</si>
  <si>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</si>
  <si>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</si>
  <si>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</si>
  <si>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</si>
  <si>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</si>
  <si>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</si>
  <si>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</si>
  <si>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</si>
  <si>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</si>
  <si>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</si>
  <si>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</si>
  <si>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</si>
  <si>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</si>
  <si>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</si>
  <si>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</si>
  <si>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</si>
  <si>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</si>
  <si>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</si>
  <si>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</si>
  <si>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</si>
  <si>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</si>
  <si>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</si>
  <si>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</si>
  <si>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</si>
  <si>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</si>
  <si>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</si>
  <si>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</si>
  <si>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</si>
  <si>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</si>
  <si>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</si>
  <si>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</si>
  <si>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</si>
  <si>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</si>
  <si>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</si>
  <si>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</si>
  <si>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</si>
  <si>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</si>
  <si>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</si>
  <si>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</si>
  <si>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</si>
  <si>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</si>
  <si>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</si>
  <si>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</si>
  <si>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</si>
  <si>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</si>
  <si>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</si>
  <si>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</si>
  <si>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</si>
  <si>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</si>
  <si>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</si>
  <si>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</si>
  <si>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</si>
  <si>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</si>
  <si>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</si>
  <si>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</si>
  <si>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</si>
  <si>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</si>
  <si>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</si>
  <si>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</si>
  <si>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</si>
  <si>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</si>
  <si>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</si>
  <si>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</si>
  <si>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</si>
  <si>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</si>
  <si>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</si>
  <si>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</si>
  <si>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</si>
  <si>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</si>
  <si>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</si>
  <si>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</si>
  <si>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</si>
  <si>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</si>
  <si>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</si>
  <si>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</si>
  <si>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</si>
  <si>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</si>
  <si>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</si>
  <si>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</si>
  <si>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</si>
  <si>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</si>
  <si>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</si>
  <si>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</si>
  <si>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</si>
  <si>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</si>
  <si>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</si>
  <si>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</si>
  <si>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</si>
  <si>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</si>
  <si>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</si>
  <si>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</si>
  <si>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</si>
  <si>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</si>
  <si>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</si>
  <si>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</si>
  <si>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</si>
  <si>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</si>
  <si>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</si>
  <si>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</si>
  <si>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</si>
  <si>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</si>
  <si>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</si>
  <si>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</si>
  <si>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</si>
  <si>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</si>
  <si>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</si>
  <si>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</si>
  <si>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</si>
  <si>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</si>
  <si>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</si>
  <si>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</si>
  <si>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</si>
  <si>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</si>
  <si>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</si>
  <si>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</si>
  <si>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</si>
  <si>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</si>
  <si>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</si>
  <si>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</si>
  <si>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</si>
  <si>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</si>
  <si>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</si>
  <si>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</si>
  <si>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</si>
  <si>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</si>
  <si>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</si>
  <si>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</si>
  <si>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</si>
  <si>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</si>
  <si>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</si>
  <si>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</si>
  <si>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</si>
  <si>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</si>
  <si>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</si>
  <si>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</si>
  <si>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</si>
  <si>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</si>
  <si>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</si>
  <si>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</si>
  <si>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</si>
  <si>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</si>
  <si>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</si>
  <si>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</si>
  <si>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</si>
  <si>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</si>
  <si>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</si>
  <si>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</si>
  <si>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</si>
  <si>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</si>
  <si>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</si>
  <si>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</si>
  <si>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</si>
  <si>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</si>
  <si>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</si>
  <si>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</si>
  <si>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</si>
  <si>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</si>
  <si>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</si>
  <si>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</si>
  <si>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</si>
  <si>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</si>
  <si>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</si>
  <si>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</si>
  <si>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</si>
  <si>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</si>
  <si>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</si>
  <si>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</si>
  <si>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</si>
  <si>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</si>
  <si>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</si>
  <si>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</si>
  <si>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</si>
  <si>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</si>
  <si>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</si>
  <si>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</si>
  <si>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</si>
  <si>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</si>
  <si>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</si>
  <si>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</si>
  <si>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</si>
  <si>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</si>
  <si>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</si>
  <si>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</si>
  <si>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</si>
  <si>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</si>
  <si>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</si>
  <si>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</si>
  <si>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</si>
  <si>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</si>
  <si>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</si>
  <si>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</si>
  <si>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</si>
  <si>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</si>
  <si>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</si>
  <si>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</si>
  <si>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</si>
  <si>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</si>
  <si>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</si>
  <si>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</si>
  <si>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</si>
  <si>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</si>
  <si>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</si>
  <si>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</si>
  <si>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</si>
  <si>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</si>
  <si>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</si>
  <si>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</si>
  <si>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</si>
  <si>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</si>
  <si>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</si>
  <si>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</si>
  <si>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</si>
  <si>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</si>
  <si>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</si>
  <si>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</si>
  <si>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</si>
  <si>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</si>
  <si>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</si>
  <si>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</si>
  <si>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</si>
  <si>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</si>
  <si>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</si>
  <si>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</si>
  <si>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</si>
  <si>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</si>
  <si>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</si>
  <si>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</si>
  <si>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</si>
  <si>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</si>
  <si>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</si>
  <si>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</si>
  <si>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</si>
  <si>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</si>
  <si>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</si>
  <si>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</si>
  <si>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</si>
  <si>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</si>
  <si>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</si>
  <si>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</si>
  <si>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</si>
  <si>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</si>
  <si>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</si>
  <si>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</si>
  <si>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</si>
  <si>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</si>
  <si>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</si>
  <si>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</si>
  <si>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</si>
  <si>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</si>
  <si>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</si>
  <si>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</si>
  <si>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</si>
  <si>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</si>
  <si>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</si>
  <si>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</si>
  <si>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</si>
  <si>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</si>
  <si>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</si>
  <si>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</si>
  <si>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</si>
  <si>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</si>
  <si>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</si>
  <si>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</si>
  <si>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</si>
  <si>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</si>
  <si>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</si>
  <si>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</si>
  <si>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</si>
  <si>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</si>
  <si>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</si>
  <si>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</si>
  <si>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</si>
  <si>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</si>
  <si>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</si>
  <si>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</si>
  <si>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</si>
  <si>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</si>
  <si>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</si>
  <si>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</si>
  <si>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</si>
  <si>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</si>
  <si>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</si>
  <si>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</si>
  <si>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</si>
  <si>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</si>
  <si>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</si>
  <si>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</si>
  <si>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</si>
  <si>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</si>
  <si>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</si>
  <si>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</si>
  <si>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</si>
  <si>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</si>
  <si>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</si>
  <si>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</si>
  <si>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</si>
  <si>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</si>
  <si>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</si>
  <si>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</si>
  <si>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</si>
  <si>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</si>
  <si>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</si>
  <si>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</si>
  <si>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</si>
  <si>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</si>
  <si>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</si>
  <si>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</si>
  <si>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</si>
  <si>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</si>
  <si>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</si>
  <si>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</si>
  <si>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</si>
  <si>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</si>
  <si>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</si>
  <si>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</si>
  <si>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</si>
  <si>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</si>
  <si>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</si>
  <si>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</si>
  <si>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</si>
  <si>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</si>
  <si>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</si>
  <si>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</si>
  <si>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</si>
  <si>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</si>
  <si>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</si>
  <si>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</si>
  <si>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</si>
  <si>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</si>
  <si>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</si>
  <si>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</si>
  <si>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</si>
  <si>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</si>
  <si>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</si>
  <si>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</si>
  <si>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</si>
  <si>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</si>
  <si>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</si>
  <si>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</si>
  <si>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</si>
  <si>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</si>
  <si>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</si>
  <si>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</si>
  <si>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</si>
  <si>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</si>
  <si>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</si>
  <si>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</si>
  <si>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</si>
  <si>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</si>
  <si>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</si>
  <si>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</si>
  <si>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</si>
  <si>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</si>
  <si>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</si>
  <si>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</si>
  <si>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</si>
  <si>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</si>
  <si>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</si>
  <si>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</si>
  <si>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</si>
  <si>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</si>
  <si>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</si>
  <si>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</si>
  <si>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</si>
  <si>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</si>
  <si>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</si>
  <si>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</si>
  <si>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</si>
  <si>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</si>
  <si>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</si>
  <si>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</si>
  <si>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</si>
  <si>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</si>
  <si>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</si>
  <si>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</si>
  <si>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</si>
  <si>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</si>
  <si>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</si>
  <si>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</si>
  <si>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</si>
  <si>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</si>
  <si>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</si>
  <si>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</si>
  <si>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</si>
  <si>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</si>
  <si>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</si>
  <si>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</si>
  <si>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</si>
  <si>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</si>
  <si>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</si>
  <si>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</si>
  <si>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</si>
  <si>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</si>
  <si>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</si>
  <si>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</si>
  <si>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</si>
  <si>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</si>
  <si>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</si>
  <si>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</si>
  <si>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</si>
  <si>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</si>
  <si>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</si>
  <si>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</si>
  <si>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</si>
  <si>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</si>
  <si>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</si>
  <si>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</si>
  <si>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</si>
  <si>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</si>
  <si>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</si>
  <si>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</si>
  <si>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</si>
  <si>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</si>
  <si>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</si>
  <si>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</si>
  <si>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</si>
  <si>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</si>
  <si>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</si>
  <si>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</si>
  <si>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</si>
  <si>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</si>
  <si>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</si>
  <si>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</si>
  <si>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</si>
  <si>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</si>
  <si>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</si>
  <si>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</si>
  <si>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</si>
  <si>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</si>
  <si>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</si>
  <si>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</si>
  <si>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</si>
  <si>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</si>
  <si>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</si>
  <si>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</si>
  <si>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</si>
  <si>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</si>
  <si>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</si>
  <si>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</si>
  <si>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</si>
  <si>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</si>
  <si>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</si>
  <si>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</si>
  <si>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</si>
  <si>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</si>
  <si>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</si>
  <si>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</si>
  <si>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</si>
  <si>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</si>
  <si>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</si>
  <si>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</si>
  <si>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</si>
  <si>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</si>
  <si>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</si>
  <si>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</si>
  <si>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</si>
  <si>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</si>
  <si>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</si>
  <si>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</si>
  <si>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</si>
  <si>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</si>
  <si>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</si>
  <si>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</si>
  <si>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</si>
  <si>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</si>
  <si>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</si>
  <si>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</si>
  <si>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</si>
  <si>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</si>
  <si>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</si>
  <si>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</si>
  <si>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</si>
  <si>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</si>
  <si>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</si>
  <si>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</si>
  <si>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</si>
  <si>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</si>
  <si>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</si>
  <si>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</si>
  <si>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</si>
  <si>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</si>
  <si>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</si>
  <si>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</si>
  <si>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</si>
  <si>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</si>
  <si>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</si>
  <si>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</si>
  <si>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</si>
  <si>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</si>
  <si>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</si>
  <si>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</si>
  <si>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</si>
  <si>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</si>
  <si>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</si>
  <si>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</si>
  <si>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</si>
  <si>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</si>
  <si>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</si>
  <si>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</si>
  <si>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</si>
  <si>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</si>
  <si>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</si>
  <si>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</si>
  <si>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</si>
  <si>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</si>
  <si>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</si>
  <si>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</si>
  <si>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</si>
  <si>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</si>
  <si>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</si>
  <si>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</si>
  <si>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</si>
  <si>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</si>
  <si>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</si>
  <si>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</si>
  <si>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</si>
  <si>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</si>
  <si>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</si>
  <si>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</si>
  <si>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</si>
  <si>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</si>
  <si>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</si>
  <si>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</si>
  <si>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</si>
  <si>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</si>
  <si>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</si>
  <si>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</si>
  <si>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</si>
  <si>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</si>
  <si>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</si>
  <si>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</si>
  <si>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</si>
  <si>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</si>
  <si>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</si>
  <si>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</si>
  <si>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</si>
  <si>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</si>
  <si>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</si>
  <si>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</si>
  <si>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</si>
  <si>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</si>
  <si>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</si>
  <si>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</si>
  <si>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</si>
  <si>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</si>
  <si>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</si>
  <si>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</si>
  <si>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</si>
  <si>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</si>
  <si>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</si>
  <si>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</si>
  <si>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</si>
  <si>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</si>
  <si>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</si>
  <si>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</si>
  <si>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</si>
  <si>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</si>
  <si>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</si>
  <si>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</si>
  <si>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</si>
  <si>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</si>
  <si>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</si>
  <si>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</si>
  <si>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</si>
  <si>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</si>
  <si>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</si>
  <si>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</si>
  <si>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</si>
  <si>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</si>
  <si>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</si>
  <si>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</si>
  <si>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</si>
  <si>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</si>
  <si>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</si>
  <si>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</si>
  <si>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</si>
  <si>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</si>
  <si>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</si>
  <si>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</si>
  <si>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</si>
  <si>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</si>
  <si>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</si>
  <si>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</si>
  <si>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</si>
  <si>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</si>
  <si>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</si>
  <si>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</si>
  <si>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</si>
  <si>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</si>
  <si>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</si>
  <si>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</si>
  <si>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</si>
  <si>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</si>
  <si>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</si>
  <si>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</si>
  <si>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</si>
  <si>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</si>
  <si>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</si>
  <si>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</si>
  <si>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</si>
  <si>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</si>
  <si>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</si>
  <si>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</si>
  <si>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</si>
  <si>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</si>
  <si>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</si>
  <si>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</si>
  <si>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</si>
  <si>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</si>
  <si>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</si>
  <si>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</si>
  <si>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</si>
  <si>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</si>
  <si>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</si>
  <si>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</si>
  <si>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</si>
  <si>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</si>
  <si>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</si>
  <si>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</si>
  <si>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</si>
  <si>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</si>
  <si>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</si>
  <si>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</si>
  <si>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</si>
  <si>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</si>
  <si>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</si>
  <si>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</si>
  <si>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</si>
  <si>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</si>
  <si>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</si>
  <si>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</si>
  <si>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</si>
  <si>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</si>
  <si>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</si>
  <si>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</si>
  <si>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</si>
  <si>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</si>
  <si>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</si>
  <si>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</si>
  <si>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</si>
  <si>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</si>
  <si>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</si>
  <si>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</si>
  <si>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</si>
  <si>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</si>
  <si>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</si>
  <si>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</si>
  <si>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</si>
  <si>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</si>
  <si>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</si>
  <si>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</si>
  <si>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</si>
  <si>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</si>
  <si>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</si>
  <si>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</si>
  <si>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</si>
  <si>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</si>
  <si>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</si>
  <si>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</si>
  <si>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</si>
  <si>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</si>
  <si>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</si>
  <si>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</si>
  <si>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</si>
  <si>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</si>
  <si>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</si>
  <si>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</si>
  <si>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</si>
  <si>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</si>
  <si>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</si>
  <si>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</si>
  <si>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</si>
  <si>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</si>
  <si>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</si>
  <si>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</si>
  <si>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</si>
  <si>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</si>
  <si>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</si>
  <si>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</si>
  <si>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</si>
  <si>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</si>
  <si>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</si>
  <si>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</si>
  <si>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</si>
  <si>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</si>
  <si>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</si>
  <si>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</si>
  <si>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</si>
  <si>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</si>
  <si>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</si>
  <si>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</si>
  <si>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</si>
  <si>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</si>
  <si>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</si>
  <si>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</si>
  <si>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</si>
  <si>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</si>
  <si>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</si>
  <si>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</si>
  <si>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</si>
  <si>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</si>
  <si>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</si>
  <si>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</si>
  <si>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</si>
  <si>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</si>
  <si>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</si>
  <si>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</si>
  <si>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</si>
  <si>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</si>
  <si>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</si>
  <si>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</si>
  <si>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</si>
  <si>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</si>
  <si>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</si>
  <si>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</si>
  <si>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</si>
  <si>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</si>
  <si>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</si>
  <si>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</si>
  <si>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</si>
  <si>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</si>
  <si>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</si>
  <si>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</si>
  <si>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</si>
  <si>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</si>
  <si>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</si>
  <si>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</si>
  <si>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</si>
  <si>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</si>
  <si>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</si>
  <si>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</si>
  <si>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</si>
  <si>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</si>
  <si>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</si>
  <si>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</si>
  <si>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</si>
  <si>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</si>
  <si>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</si>
  <si>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</si>
  <si>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</si>
  <si>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</si>
  <si>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</si>
  <si>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</si>
  <si>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</si>
  <si>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</si>
  <si>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</si>
  <si>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</si>
  <si>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</si>
  <si>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</si>
  <si>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</si>
  <si>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</si>
  <si>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</si>
  <si>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</si>
  <si>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</si>
  <si>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</si>
  <si>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</si>
  <si>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</si>
  <si>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</si>
  <si>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</si>
  <si>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</si>
  <si>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</si>
  <si>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</si>
  <si>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</si>
  <si>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</si>
  <si>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</si>
  <si>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</si>
  <si>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</si>
  <si>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</si>
  <si>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</si>
  <si>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</si>
  <si>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</si>
  <si>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</si>
  <si>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</si>
  <si>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</si>
  <si>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</si>
  <si>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</si>
  <si>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</si>
  <si>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</si>
  <si>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</si>
  <si>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</si>
  <si>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</si>
  <si>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</si>
  <si>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</si>
  <si>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</si>
  <si>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</si>
  <si>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</si>
  <si>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</si>
  <si>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</si>
  <si>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</si>
  <si>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</si>
  <si>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</si>
  <si>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</si>
  <si>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</si>
  <si>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</si>
  <si>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</si>
  <si>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</si>
  <si>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</si>
  <si>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</si>
  <si>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</si>
  <si>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</si>
  <si>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</si>
  <si>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</si>
  <si>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</si>
  <si>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</si>
  <si>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</si>
  <si>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</si>
  <si>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</si>
  <si>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</si>
  <si>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</si>
  <si>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</si>
  <si>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</si>
  <si>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</si>
  <si>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</si>
  <si>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</si>
  <si>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</si>
  <si>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</si>
  <si>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</si>
  <si>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</si>
  <si>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</si>
  <si>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</si>
  <si>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</si>
  <si>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</si>
  <si>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</si>
  <si>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</si>
  <si>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</si>
  <si>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</si>
  <si>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</si>
  <si>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</si>
  <si>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</si>
  <si>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</si>
  <si>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</si>
  <si>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</si>
  <si>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</si>
  <si>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</si>
  <si>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</si>
  <si>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</si>
  <si>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</si>
  <si>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</si>
  <si>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</si>
  <si>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</si>
  <si>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</si>
  <si>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</si>
  <si>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</si>
  <si>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</si>
  <si>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</si>
  <si>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</si>
  <si>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</si>
  <si>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</si>
  <si>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</si>
  <si>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</si>
  <si>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</si>
  <si>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</si>
  <si>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</si>
  <si>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</si>
  <si>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</si>
  <si>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</si>
  <si>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</si>
  <si>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</si>
  <si>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</si>
  <si>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</si>
  <si>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</si>
  <si>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</si>
  <si>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</si>
  <si>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</si>
  <si>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</si>
  <si>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</si>
  <si>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</si>
  <si>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</si>
  <si>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</si>
  <si>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</si>
  <si>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</si>
  <si>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</si>
  <si>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</si>
  <si>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</si>
  <si>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</si>
  <si>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</si>
  <si>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</si>
  <si>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</si>
  <si>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</si>
  <si>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</si>
  <si>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</si>
  <si>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</si>
  <si>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</si>
  <si>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</si>
  <si>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</si>
  <si>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</si>
  <si>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</si>
  <si>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</si>
  <si>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</si>
  <si>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</si>
  <si>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</si>
  <si>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</si>
  <si>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</si>
  <si>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</si>
  <si>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</si>
  <si>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</si>
  <si>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</si>
  <si>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</si>
  <si>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</si>
  <si>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</si>
  <si>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</si>
  <si>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</si>
  <si>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</si>
  <si>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</si>
  <si>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</si>
  <si>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</si>
  <si>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</si>
  <si>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</si>
  <si>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</si>
  <si>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</si>
  <si>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</si>
  <si>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</si>
  <si>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</si>
  <si>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</si>
  <si>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</si>
  <si>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</si>
  <si>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</si>
  <si>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</si>
  <si>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</si>
  <si>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</si>
  <si>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</si>
  <si>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</si>
  <si>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</si>
  <si>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</si>
  <si>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</si>
  <si>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</si>
  <si>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</si>
  <si>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</si>
  <si>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</si>
  <si>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</si>
  <si>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</si>
  <si>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</si>
  <si>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</si>
  <si>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</si>
  <si>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</si>
  <si>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</si>
  <si>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</si>
  <si>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</si>
  <si>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</si>
  <si>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</si>
  <si>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</si>
  <si>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</si>
  <si>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</si>
  <si>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</si>
  <si>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</si>
  <si>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</si>
  <si>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</si>
  <si>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</si>
  <si>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</si>
  <si>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</si>
  <si>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</si>
  <si>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</si>
  <si>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</si>
  <si>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</si>
  <si>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</si>
  <si>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</si>
  <si>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</si>
  <si>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</si>
  <si>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</si>
  <si>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</si>
  <si>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</si>
  <si>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</si>
  <si>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</si>
  <si>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</si>
  <si>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</si>
  <si>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</si>
  <si>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</si>
  <si>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</si>
  <si>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</si>
  <si>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</si>
  <si>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</si>
  <si>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</si>
  <si>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</si>
  <si>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</si>
  <si>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</si>
  <si>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</si>
  <si>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</si>
  <si>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</si>
  <si>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</si>
  <si>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</si>
  <si>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</si>
  <si>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</si>
  <si>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</si>
  <si>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</si>
  <si>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</si>
  <si>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</si>
  <si>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</si>
  <si>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</si>
  <si>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</si>
  <si>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</si>
  <si>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</si>
  <si>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</si>
  <si>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</si>
  <si>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</si>
  <si>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</si>
  <si>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</si>
  <si>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</si>
  <si>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</si>
  <si>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</si>
  <si>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</si>
  <si>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</si>
  <si>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</si>
  <si>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</si>
  <si>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</si>
  <si>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</si>
  <si>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</si>
  <si>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</si>
  <si>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</si>
  <si>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</si>
  <si>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</si>
  <si>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</si>
  <si>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</si>
  <si>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</si>
  <si>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</si>
  <si>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</si>
  <si>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</si>
  <si>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</si>
  <si>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</si>
  <si>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</si>
  <si>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</si>
  <si>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</si>
  <si>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</si>
  <si>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</si>
  <si>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</si>
  <si>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</si>
  <si>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</si>
  <si>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</si>
  <si>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</si>
  <si>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</si>
  <si>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</si>
  <si>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</si>
  <si>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</si>
  <si>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</si>
  <si>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</si>
  <si>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</si>
  <si>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</si>
  <si>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</si>
  <si>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</si>
  <si>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</si>
  <si>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</si>
  <si>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</si>
  <si>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</si>
  <si>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</si>
  <si>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</si>
  <si>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</si>
  <si>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</si>
  <si>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</si>
  <si>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</si>
  <si>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</si>
  <si>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</si>
  <si>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</si>
  <si>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</si>
  <si>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</si>
  <si>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</si>
  <si>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</si>
  <si>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</si>
  <si>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</si>
  <si>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</si>
  <si>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</si>
  <si>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</si>
  <si>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</si>
  <si>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</si>
  <si>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</si>
  <si>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</si>
  <si>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</si>
  <si>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</si>
  <si>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</si>
  <si>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</si>
  <si>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</si>
  <si>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</si>
  <si>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</si>
  <si>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</si>
  <si>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</si>
  <si>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</si>
  <si>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</si>
  <si>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</si>
  <si>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</si>
  <si>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</si>
  <si>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</si>
  <si>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</si>
  <si>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</si>
  <si>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</si>
  <si>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</si>
  <si>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</si>
  <si>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</si>
  <si>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</si>
  <si>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</si>
  <si>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</si>
  <si>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</si>
  <si>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</si>
  <si>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</si>
  <si>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</si>
  <si>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</si>
  <si>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</si>
  <si>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</si>
  <si>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</si>
  <si>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</si>
  <si>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</si>
  <si>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</si>
  <si>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</si>
  <si>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</si>
  <si>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</si>
  <si>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</si>
  <si>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</si>
  <si>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</si>
  <si>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</si>
  <si>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</si>
  <si>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</si>
  <si>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</si>
  <si>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</si>
  <si>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</si>
  <si>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</si>
  <si>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</si>
  <si>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</si>
  <si>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</si>
  <si>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</si>
  <si>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</si>
  <si>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</si>
  <si>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</si>
  <si>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</si>
  <si>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</si>
  <si>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</si>
  <si>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</si>
  <si>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</si>
  <si>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</si>
  <si>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</si>
  <si>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</si>
  <si>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</si>
  <si>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</si>
  <si>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</si>
  <si>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</si>
  <si>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</si>
  <si>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</si>
  <si>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</si>
  <si>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</si>
  <si>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</si>
  <si>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</si>
  <si>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</si>
  <si>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</si>
  <si>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</si>
  <si>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</si>
  <si>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</si>
  <si>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</si>
  <si>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</si>
  <si>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</si>
  <si>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</si>
  <si>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</si>
  <si>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</si>
  <si>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</si>
  <si>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</si>
  <si>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</si>
  <si>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</si>
  <si>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</si>
  <si>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</si>
  <si>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</si>
  <si>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</si>
  <si>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</si>
  <si>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</si>
  <si>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</si>
  <si>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</si>
  <si>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</si>
  <si>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</si>
  <si>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</si>
  <si>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</si>
  <si>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</si>
  <si>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</si>
  <si>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</si>
  <si>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</si>
  <si>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</si>
  <si>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</si>
  <si>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</si>
  <si>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</si>
  <si>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</si>
  <si>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</si>
  <si>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</si>
  <si>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</si>
  <si>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</si>
  <si>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</si>
  <si>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</si>
  <si>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</si>
  <si>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</si>
  <si>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</si>
  <si>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</si>
  <si>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</si>
  <si>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</si>
  <si>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</si>
  <si>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</si>
  <si>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</si>
  <si>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</si>
  <si>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</si>
  <si>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</si>
  <si>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</si>
  <si>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</si>
  <si>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</si>
  <si>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</si>
  <si>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</si>
  <si>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</si>
  <si>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</si>
  <si>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</si>
  <si>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</si>
  <si>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</si>
  <si>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</si>
  <si>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</si>
  <si>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</si>
  <si>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</si>
  <si>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</si>
  <si>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</si>
  <si>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</si>
  <si>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</si>
  <si>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</si>
  <si>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</si>
  <si>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</si>
  <si>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</si>
  <si>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</si>
  <si>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</si>
  <si>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</si>
  <si>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</si>
  <si>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</si>
  <si>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</si>
  <si>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</si>
  <si>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</si>
  <si>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</si>
  <si>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</si>
  <si>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</si>
  <si>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</si>
  <si>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</si>
  <si>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</si>
  <si>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</si>
  <si>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</si>
  <si>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</si>
  <si>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</si>
  <si>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</si>
  <si>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</si>
  <si>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</si>
  <si>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</si>
  <si>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</si>
  <si>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</si>
  <si>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</si>
  <si>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</si>
  <si>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</si>
  <si>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</si>
  <si>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</si>
  <si>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</si>
  <si>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</si>
  <si>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</si>
  <si>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</si>
  <si>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</si>
  <si>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</si>
  <si>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</si>
  <si>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</si>
  <si>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</si>
  <si>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</si>
  <si>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</si>
  <si>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</si>
  <si>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</si>
  <si>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</si>
  <si>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</si>
  <si>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</si>
  <si>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</si>
  <si>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</si>
  <si>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</si>
  <si>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</si>
  <si>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</si>
  <si>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</si>
  <si>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</si>
  <si>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</si>
  <si>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</si>
  <si>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</si>
  <si>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</si>
  <si>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</si>
  <si>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</si>
  <si>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</si>
  <si>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</si>
  <si>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</si>
  <si>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</si>
  <si>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</si>
  <si>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</si>
  <si>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</si>
  <si>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</si>
  <si>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</si>
  <si>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</si>
  <si>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</si>
  <si>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</si>
  <si>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</si>
  <si>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</si>
  <si>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</si>
  <si>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</si>
  <si>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</si>
  <si>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</si>
  <si>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</si>
  <si>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</si>
  <si>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</si>
  <si>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</si>
  <si>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</si>
  <si>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</si>
  <si>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</si>
  <si>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</si>
  <si>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</si>
  <si>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</si>
  <si>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</si>
  <si>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</si>
  <si>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</si>
  <si>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</si>
  <si>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</si>
  <si>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</si>
  <si>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</si>
  <si>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</si>
  <si>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</si>
  <si>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</si>
  <si>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</si>
  <si>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</si>
  <si>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</si>
  <si>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</si>
  <si>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</si>
  <si>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</si>
  <si>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</si>
  <si>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</si>
  <si>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</si>
  <si>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</si>
  <si>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</si>
  <si>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</si>
  <si>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</si>
  <si>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</si>
  <si>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</si>
  <si>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</si>
  <si>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</si>
  <si>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</si>
  <si>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</si>
  <si>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</si>
  <si>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</si>
  <si>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</si>
  <si>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</si>
  <si>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</si>
  <si>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</si>
  <si>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</si>
  <si>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</si>
  <si>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</si>
  <si>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</si>
  <si>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</si>
  <si>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</si>
  <si>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</si>
  <si>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</si>
  <si>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</si>
  <si>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</si>
  <si>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</si>
  <si>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</si>
  <si>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</si>
  <si>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</si>
  <si>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</si>
  <si>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</si>
  <si>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</si>
  <si>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</si>
  <si>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</si>
  <si>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</si>
  <si>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</si>
  <si>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</si>
  <si>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</si>
  <si>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</si>
  <si>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</si>
  <si>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</si>
  <si>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</si>
  <si>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</si>
  <si>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</si>
  <si>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</si>
  <si>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</si>
  <si>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</si>
  <si>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</si>
  <si>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</si>
  <si>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</si>
  <si>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</si>
  <si>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</si>
  <si>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</si>
  <si>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</si>
  <si>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</si>
  <si>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</si>
  <si>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</si>
  <si>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</si>
  <si>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</si>
  <si>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</si>
  <si>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</si>
  <si>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</si>
  <si>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</si>
  <si>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</si>
  <si>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</si>
  <si>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</si>
  <si>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</si>
  <si>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</si>
  <si>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</si>
  <si>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</si>
  <si>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</si>
  <si>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</si>
  <si>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</si>
  <si>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</si>
  <si>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</si>
  <si>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</si>
  <si>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</si>
  <si>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</si>
  <si>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</si>
  <si>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</si>
  <si>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</si>
  <si>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</si>
  <si>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</si>
  <si>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</si>
  <si>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</si>
  <si>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</si>
  <si>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</si>
  <si>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</si>
  <si>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</si>
  <si>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</si>
  <si>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</si>
  <si>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</si>
  <si>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</si>
  <si>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</si>
  <si>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</si>
  <si>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</si>
  <si>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</si>
  <si>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</si>
  <si>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</si>
  <si>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</si>
  <si>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</si>
  <si>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</si>
  <si>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</si>
  <si>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</si>
  <si>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</si>
  <si>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</si>
  <si>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</si>
  <si>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</si>
  <si>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</si>
  <si>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</si>
  <si>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</si>
  <si>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</si>
  <si>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</si>
  <si>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</si>
  <si>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</si>
  <si>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</si>
  <si>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</si>
  <si>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</si>
  <si>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</si>
  <si>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</si>
  <si>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</si>
  <si>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</si>
  <si>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</si>
  <si>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</si>
  <si>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</si>
  <si>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</si>
  <si>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</si>
  <si>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</si>
  <si>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</si>
  <si>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</si>
  <si>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</si>
  <si>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</si>
  <si>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</si>
  <si>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</si>
  <si>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</si>
  <si>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</si>
  <si>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</si>
  <si>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</si>
  <si>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</si>
  <si>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</si>
  <si>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</si>
  <si>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</si>
  <si>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</si>
  <si>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</si>
  <si>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</si>
  <si>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</si>
  <si>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</si>
  <si>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</si>
  <si>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</si>
  <si>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</si>
  <si>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</si>
  <si>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</si>
  <si>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</si>
  <si>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</si>
  <si>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</si>
  <si>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</si>
  <si>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</si>
  <si>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</si>
  <si>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</si>
  <si>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</si>
  <si>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</si>
  <si>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</si>
  <si>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</si>
  <si>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</si>
  <si>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</si>
  <si>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</si>
  <si>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</si>
  <si>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</si>
  <si>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</si>
  <si>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</si>
  <si>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</si>
  <si>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</si>
  <si>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</si>
  <si>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</si>
  <si>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</si>
  <si>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</si>
  <si>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</si>
  <si>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</si>
  <si>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</si>
  <si>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</si>
  <si>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</si>
  <si>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</si>
  <si>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</si>
  <si>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</si>
  <si>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</si>
  <si>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</si>
  <si>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</si>
  <si>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</si>
  <si>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</si>
  <si>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</si>
  <si>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</si>
  <si>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</si>
  <si>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</si>
  <si>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</si>
  <si>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</si>
  <si>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</si>
  <si>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</si>
  <si>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</si>
  <si>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</si>
  <si>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</si>
  <si>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</si>
  <si>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</si>
  <si>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</si>
  <si>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</si>
  <si>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</si>
  <si>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</si>
  <si>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</si>
  <si>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</si>
  <si>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</si>
  <si>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</si>
  <si>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</si>
  <si>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</si>
  <si>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</si>
  <si>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</si>
  <si>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</si>
  <si>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</si>
  <si>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</si>
  <si>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</si>
  <si>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</si>
  <si>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</si>
  <si>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</si>
  <si>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</si>
  <si>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</si>
  <si>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</si>
  <si>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</si>
  <si>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</si>
  <si>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</si>
  <si>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</si>
  <si>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</si>
  <si>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</si>
  <si>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</si>
  <si>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</si>
  <si>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</si>
  <si>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</si>
  <si>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</si>
  <si>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</si>
  <si>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</si>
  <si>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</si>
  <si>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</si>
  <si>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</si>
  <si>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</si>
  <si>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</si>
  <si>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</si>
  <si>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</si>
  <si>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</si>
  <si>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</si>
  <si>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</si>
  <si>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</si>
  <si>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</si>
  <si>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</si>
  <si>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</si>
  <si>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</si>
  <si>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</si>
  <si>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</si>
  <si>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</si>
  <si>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</si>
  <si>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</si>
  <si>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</si>
  <si>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</si>
  <si>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</si>
  <si>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</si>
  <si>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</si>
  <si>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</si>
  <si>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</si>
  <si>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</si>
  <si>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</si>
  <si>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</si>
  <si>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</si>
  <si>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</si>
  <si>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</si>
  <si>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</si>
  <si>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</si>
  <si>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</si>
  <si>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</si>
  <si>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</si>
  <si>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</si>
  <si>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</si>
  <si>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</si>
  <si>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</si>
  <si>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</si>
  <si>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</si>
  <si>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</si>
  <si>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</si>
  <si>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</si>
  <si>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</si>
  <si>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</si>
  <si>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</si>
  <si>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</si>
  <si>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</si>
  <si>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</si>
  <si>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</si>
  <si>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</si>
  <si>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</si>
  <si>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</si>
  <si>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</si>
  <si>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</si>
  <si>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</si>
  <si>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</si>
  <si>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</si>
  <si>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</si>
  <si>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</si>
  <si>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</si>
  <si>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</si>
  <si>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</si>
  <si>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</si>
  <si>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</si>
  <si>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</si>
  <si>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</si>
  <si>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</si>
  <si>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</si>
  <si>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</si>
  <si>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</si>
  <si>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</si>
  <si>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</si>
  <si>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</si>
  <si>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</si>
  <si>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</si>
  <si>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</si>
  <si>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</si>
  <si>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</si>
  <si>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</si>
  <si>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</si>
  <si>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</si>
  <si>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</si>
  <si>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</si>
  <si>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</si>
  <si>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</si>
  <si>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</si>
  <si>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</si>
  <si>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</si>
  <si>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</si>
  <si>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</si>
  <si>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</si>
  <si>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</si>
  <si>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</si>
  <si>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</si>
  <si>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</si>
  <si>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</si>
  <si>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</si>
  <si>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</si>
  <si>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</si>
  <si>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</si>
  <si>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</si>
  <si>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</si>
  <si>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</si>
  <si>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</si>
  <si>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</si>
  <si>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</si>
  <si>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</si>
  <si>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</si>
  <si>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</si>
  <si>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</si>
  <si>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</si>
  <si>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</si>
  <si>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</si>
  <si>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</si>
  <si>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</si>
  <si>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</si>
  <si>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</si>
  <si>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</si>
  <si>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</si>
  <si>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</si>
  <si>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</si>
  <si>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</si>
  <si>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</si>
  <si>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</si>
  <si>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</si>
  <si>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</si>
  <si>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</si>
  <si>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</si>
  <si>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</si>
  <si>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</si>
  <si>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</si>
  <si>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</si>
  <si>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</si>
  <si>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</si>
  <si>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</si>
  <si>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</si>
  <si>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</si>
  <si>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</si>
  <si>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</si>
  <si>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</si>
  <si>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</si>
  <si>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</si>
  <si>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</si>
  <si>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</si>
  <si>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</si>
  <si>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</si>
  <si>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</si>
  <si>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</si>
  <si>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</si>
  <si>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</si>
  <si>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</si>
  <si>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</si>
  <si>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</si>
  <si>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</si>
  <si>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</si>
  <si>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</si>
  <si>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</si>
  <si>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</si>
  <si>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</si>
  <si>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</si>
  <si>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</si>
  <si>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</si>
  <si>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</si>
  <si>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</si>
  <si>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</si>
  <si>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</si>
  <si>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</si>
  <si>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</si>
  <si>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</si>
  <si>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</si>
  <si>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</si>
  <si>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</si>
  <si>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</si>
  <si>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</si>
  <si>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</si>
  <si>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</si>
  <si>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</si>
  <si>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</si>
  <si>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</si>
  <si>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</si>
  <si>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</si>
  <si>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</si>
  <si>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</si>
  <si>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</si>
  <si>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</si>
  <si>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</si>
  <si>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</si>
  <si>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</si>
  <si>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</si>
  <si>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</si>
  <si>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</si>
  <si>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</si>
  <si>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</si>
  <si>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</si>
  <si>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</si>
  <si>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</si>
  <si>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</si>
  <si>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</si>
  <si>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</si>
  <si>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</si>
  <si>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</si>
  <si>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</si>
  <si>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</si>
  <si>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</si>
  <si>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</si>
  <si>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</si>
  <si>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</si>
  <si>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</si>
  <si>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</si>
  <si>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</si>
  <si>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</si>
  <si>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</si>
  <si>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</si>
  <si>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</si>
  <si>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</si>
  <si>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</si>
  <si>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</si>
  <si>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</si>
  <si>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</si>
  <si>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</si>
  <si>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</si>
  <si>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</si>
  <si>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</si>
  <si>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</si>
  <si>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</si>
  <si>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</si>
  <si>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</si>
  <si>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</si>
  <si>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</si>
  <si>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</si>
  <si>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</si>
  <si>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</si>
  <si>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</si>
  <si>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</si>
  <si>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</si>
  <si>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</si>
  <si>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</si>
  <si>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</si>
  <si>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</si>
  <si>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</si>
  <si>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</si>
  <si>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</si>
  <si>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</si>
  <si>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</si>
  <si>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</si>
  <si>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</si>
  <si>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</si>
  <si>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</si>
  <si>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</si>
  <si>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</si>
  <si>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</si>
  <si>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</si>
  <si>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</si>
  <si>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</si>
  <si>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</si>
  <si>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</si>
  <si>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</si>
  <si>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</si>
  <si>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</si>
  <si>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</si>
  <si>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</si>
  <si>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</si>
  <si>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</si>
  <si>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</si>
  <si>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</si>
  <si>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</si>
  <si>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</si>
  <si>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</si>
  <si>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</si>
  <si>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</si>
  <si>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</si>
  <si>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</si>
  <si>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</si>
  <si>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</si>
  <si>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</si>
  <si>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</si>
  <si>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</si>
  <si>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</si>
  <si>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</si>
  <si>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</si>
  <si>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</si>
  <si>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</si>
  <si>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</si>
  <si>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</si>
  <si>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</si>
  <si>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</si>
  <si>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</si>
  <si>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</si>
  <si>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</si>
  <si>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</si>
  <si>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</si>
  <si>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</si>
  <si>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</si>
  <si>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</si>
  <si>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</si>
  <si>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</si>
  <si>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</si>
  <si>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</si>
  <si>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</si>
  <si>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</si>
  <si>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</si>
  <si>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</si>
  <si>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</si>
  <si>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</si>
  <si>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</si>
  <si>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</si>
  <si>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</si>
  <si>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</si>
  <si>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</si>
  <si>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</si>
  <si>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</si>
  <si>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</si>
  <si>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</si>
  <si>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</si>
  <si>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</si>
  <si>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</si>
  <si>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</si>
  <si>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</si>
  <si>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</si>
  <si>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</si>
  <si>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</si>
  <si>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</si>
  <si>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</si>
  <si>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</si>
  <si>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</si>
  <si>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</si>
  <si>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</si>
  <si>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</si>
  <si>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</si>
  <si>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</si>
  <si>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</si>
  <si>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</si>
  <si>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</si>
  <si>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</si>
  <si>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</si>
  <si>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</si>
  <si>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</si>
  <si>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</si>
  <si>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</si>
  <si>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</si>
  <si>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</si>
  <si>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</si>
  <si>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</si>
  <si>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</si>
  <si>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</si>
  <si>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</si>
  <si>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</si>
  <si>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</si>
  <si>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</si>
  <si>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</si>
  <si>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</si>
  <si>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</si>
  <si>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</si>
  <si>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</si>
  <si>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</si>
  <si>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</si>
  <si>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</si>
  <si>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</si>
  <si>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</si>
  <si>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</si>
  <si>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</si>
  <si>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</si>
  <si>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</si>
  <si>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</si>
  <si>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</si>
  <si>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</si>
  <si>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</si>
  <si>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</si>
  <si>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</si>
  <si>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</si>
  <si>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</si>
  <si>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</si>
  <si>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</si>
  <si>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</si>
  <si>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</si>
  <si>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</si>
  <si>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</si>
  <si>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</si>
  <si>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</si>
  <si>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</si>
  <si>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</si>
  <si>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</si>
  <si>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</si>
  <si>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</si>
  <si>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</si>
  <si>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</si>
  <si>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</si>
  <si>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</si>
  <si>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</si>
  <si>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</si>
  <si>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</si>
  <si>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</si>
  <si>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</si>
  <si>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</si>
  <si>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</si>
  <si>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</si>
  <si>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</si>
  <si>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</si>
  <si>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</si>
  <si>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</si>
  <si>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</si>
  <si>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</si>
  <si>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</si>
  <si>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</si>
  <si>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</si>
  <si>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</si>
  <si>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</si>
  <si>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</si>
  <si>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</si>
  <si>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</si>
  <si>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</si>
  <si>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</si>
  <si>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</si>
  <si>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</si>
  <si>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</si>
  <si>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</si>
  <si>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</si>
  <si>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</si>
  <si>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</si>
  <si>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</si>
  <si>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</si>
  <si>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</si>
  <si>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</si>
  <si>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</si>
  <si>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</si>
  <si>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</si>
  <si>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</si>
  <si>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</si>
  <si>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</si>
  <si>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</si>
  <si>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</si>
  <si>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</si>
  <si>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</si>
  <si>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</si>
  <si>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</si>
  <si>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</si>
  <si>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</si>
  <si>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</si>
  <si>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</si>
  <si>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</si>
  <si>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</si>
  <si>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</si>
  <si>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</si>
  <si>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</si>
  <si>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</si>
  <si>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</si>
  <si>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</si>
  <si>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</si>
  <si>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</si>
  <si>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</si>
  <si>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</si>
  <si>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</si>
  <si>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</si>
  <si>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</si>
  <si>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</si>
  <si>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</si>
  <si>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</si>
  <si>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</si>
  <si>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</si>
  <si>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</si>
  <si>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</si>
  <si>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</si>
  <si>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</si>
  <si>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</si>
  <si>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</si>
  <si>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</si>
  <si>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</si>
  <si>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</si>
  <si>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</si>
  <si>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</si>
  <si>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</si>
  <si>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</si>
  <si>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</si>
  <si>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</si>
  <si>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</si>
  <si>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</si>
  <si>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</si>
  <si>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</si>
  <si>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</si>
  <si>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</si>
  <si>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</si>
  <si>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</si>
  <si>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</si>
  <si>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</si>
  <si>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</si>
  <si>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</si>
  <si>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</si>
  <si>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</si>
  <si>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</si>
  <si>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</si>
  <si>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</si>
  <si>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</si>
  <si>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</si>
  <si>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</si>
  <si>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</si>
  <si>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</si>
  <si>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</si>
  <si>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</si>
  <si>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</si>
  <si>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</si>
  <si>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</si>
  <si>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</si>
  <si>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</si>
  <si>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</si>
  <si>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</si>
  <si>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</si>
  <si>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</si>
  <si>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</si>
  <si>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</si>
  <si>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</si>
  <si>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</si>
  <si>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</si>
  <si>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</si>
  <si>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</si>
  <si>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</si>
  <si>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</si>
  <si>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</si>
  <si>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</si>
  <si>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</si>
  <si>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</si>
  <si>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</si>
  <si>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</si>
  <si>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</si>
  <si>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</si>
  <si>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</si>
  <si>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</si>
  <si>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</si>
  <si>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</si>
  <si>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</si>
  <si>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</si>
  <si>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</si>
  <si>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</si>
  <si>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</si>
  <si>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</si>
  <si>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</si>
  <si>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</si>
  <si>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</si>
  <si>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</si>
  <si>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</si>
  <si>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</si>
  <si>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</si>
  <si>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</si>
  <si>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</si>
  <si>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</si>
  <si>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</si>
  <si>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</si>
  <si>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</si>
  <si>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</si>
  <si>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</si>
  <si>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</si>
  <si>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</si>
  <si>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</si>
  <si>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</si>
  <si>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</si>
  <si>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</si>
  <si>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</si>
  <si>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</si>
  <si>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</si>
  <si>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</si>
  <si>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</si>
  <si>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</si>
  <si>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</si>
  <si>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</si>
  <si>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</si>
  <si>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</si>
  <si>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</si>
  <si>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</si>
  <si>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</si>
  <si>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</si>
  <si>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</si>
  <si>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</si>
  <si>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</si>
  <si>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</si>
  <si>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</si>
  <si>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</si>
  <si>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</si>
  <si>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</si>
  <si>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</si>
  <si>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</si>
  <si>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</si>
  <si>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</si>
  <si>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</si>
  <si>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</si>
  <si>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</si>
  <si>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</si>
  <si>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</si>
  <si>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</si>
  <si>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</si>
  <si>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</si>
  <si>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</si>
  <si>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</si>
  <si>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</si>
  <si>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</si>
  <si>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</si>
  <si>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</si>
  <si>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</si>
  <si>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</si>
  <si>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</si>
  <si>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</si>
  <si>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</si>
  <si>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</si>
  <si>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</si>
  <si>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</si>
  <si>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</si>
  <si>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</si>
  <si>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</si>
  <si>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</si>
  <si>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</si>
  <si>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</si>
  <si>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</si>
  <si>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</si>
  <si>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</si>
  <si>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</si>
  <si>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</si>
  <si>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</si>
  <si>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</si>
  <si>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</si>
  <si>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</si>
  <si>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</si>
  <si>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</si>
  <si>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</si>
  <si>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</si>
  <si>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</si>
  <si>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</si>
  <si>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</si>
  <si>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</si>
  <si>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</si>
  <si>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</si>
  <si>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</si>
  <si>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</si>
  <si>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</si>
  <si>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</si>
  <si>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</si>
  <si>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</si>
  <si>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</si>
  <si>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</si>
  <si>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</si>
  <si>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</si>
  <si>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</si>
  <si>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</si>
  <si>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</si>
  <si>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</si>
  <si>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</si>
  <si>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</si>
  <si>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</si>
  <si>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</si>
  <si>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</si>
  <si>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</si>
  <si>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</si>
  <si>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</si>
  <si>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</si>
  <si>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</si>
  <si>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</si>
  <si>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</si>
  <si>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</si>
  <si>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</si>
  <si>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</si>
  <si>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</si>
  <si>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</si>
  <si>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</si>
  <si>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</si>
  <si>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</si>
  <si>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</si>
  <si>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</si>
  <si>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</si>
  <si>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</si>
  <si>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</si>
  <si>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</si>
  <si>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</si>
  <si>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</si>
  <si>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</si>
  <si>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</si>
  <si>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</si>
  <si>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</si>
  <si>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</si>
  <si>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</si>
  <si>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</si>
  <si>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</si>
  <si>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</si>
  <si>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</si>
  <si>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</si>
  <si>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</si>
  <si>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</si>
  <si>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</si>
  <si>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</si>
  <si>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</si>
  <si>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</si>
  <si>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</si>
  <si>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</si>
  <si>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</si>
  <si>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</si>
  <si>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</si>
  <si>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</si>
  <si>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</si>
  <si>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</si>
  <si>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</si>
  <si>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</si>
  <si>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</si>
  <si>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</si>
  <si>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</si>
  <si>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</si>
  <si>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</si>
  <si>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</si>
  <si>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</si>
  <si>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</si>
  <si>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</si>
  <si>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</si>
  <si>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</si>
  <si>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</si>
  <si>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</si>
  <si>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</si>
  <si>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</si>
  <si>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</si>
  <si>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</si>
  <si>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</si>
  <si>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</si>
  <si>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</si>
  <si>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</si>
  <si>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</si>
  <si>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</si>
  <si>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</si>
  <si>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</si>
  <si>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</si>
  <si>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</si>
  <si>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</si>
  <si>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</si>
  <si>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</si>
  <si>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</si>
  <si>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</si>
  <si>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</si>
  <si>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</si>
  <si>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</si>
  <si>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</si>
  <si>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</si>
  <si>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</si>
  <si>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</si>
  <si>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</si>
  <si>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</si>
  <si>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</si>
  <si>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</si>
  <si>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</si>
  <si>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</si>
  <si>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</si>
  <si>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</si>
  <si>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</si>
  <si>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</si>
  <si>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</si>
  <si>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</si>
  <si>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</si>
  <si>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</si>
  <si>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</si>
  <si>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</si>
  <si>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</si>
  <si>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</si>
  <si>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</si>
  <si>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</si>
  <si>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</si>
  <si>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</si>
  <si>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</si>
  <si>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</si>
  <si>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</si>
  <si>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</si>
  <si>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</si>
  <si>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</si>
  <si>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</si>
  <si>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</si>
  <si>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</si>
  <si>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</si>
  <si>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</si>
  <si>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</si>
  <si>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</si>
  <si>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</si>
  <si>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</si>
  <si>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</si>
  <si>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</si>
  <si>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</si>
  <si>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</si>
  <si>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</si>
  <si>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</si>
  <si>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</si>
  <si>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</si>
  <si>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</si>
  <si>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</si>
  <si>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</si>
  <si>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</si>
  <si>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</si>
  <si>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</si>
  <si>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</si>
  <si>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</si>
  <si>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</si>
  <si>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</si>
  <si>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</si>
  <si>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</si>
  <si>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</si>
  <si>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</si>
  <si>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</si>
  <si>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</si>
  <si>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</si>
  <si>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</si>
  <si>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</si>
  <si>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</si>
  <si>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</si>
  <si>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</si>
  <si>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</si>
  <si>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</si>
  <si>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</si>
  <si>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</si>
  <si>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</si>
  <si>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</si>
  <si>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</si>
  <si>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</si>
  <si>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</si>
  <si>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</si>
  <si>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</si>
  <si>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</si>
  <si>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</si>
  <si>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</si>
  <si>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</si>
  <si>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</si>
  <si>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</si>
  <si>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</si>
  <si>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</si>
  <si>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</si>
  <si>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</si>
  <si>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</si>
  <si>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</si>
  <si>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</si>
  <si>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</si>
  <si>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</si>
  <si>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</si>
  <si>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</si>
  <si>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</si>
  <si>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</si>
  <si>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</si>
  <si>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</si>
  <si>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</si>
  <si>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</si>
  <si>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</si>
  <si>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</si>
  <si>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</si>
  <si>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</si>
  <si>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</si>
  <si>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</si>
  <si>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</si>
  <si>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</si>
  <si>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</si>
  <si>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</si>
  <si>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</si>
  <si>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</si>
  <si>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</si>
  <si>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</si>
  <si>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</si>
  <si>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</si>
  <si>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</si>
  <si>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</si>
  <si>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</si>
  <si>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</si>
  <si>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</si>
  <si>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</si>
  <si>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</si>
  <si>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</si>
  <si>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</si>
  <si>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</si>
  <si>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</si>
  <si>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</si>
  <si>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</si>
  <si>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</si>
  <si>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</si>
  <si>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</si>
  <si>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</si>
  <si>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</si>
  <si>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</si>
  <si>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</si>
  <si>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</si>
  <si>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</si>
  <si>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</si>
  <si>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</si>
  <si>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</si>
  <si>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</si>
  <si>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</si>
  <si>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</si>
  <si>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</si>
  <si>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</si>
  <si>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</si>
  <si>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</si>
  <si>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</si>
  <si>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</si>
  <si>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</si>
  <si>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</si>
  <si>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</si>
  <si>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</si>
  <si>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</si>
  <si>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</si>
  <si>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</si>
  <si>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</si>
  <si>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</si>
  <si>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</si>
  <si>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</si>
  <si>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</si>
  <si>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</si>
  <si>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</si>
  <si>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</si>
  <si>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</si>
  <si>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</si>
  <si>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</si>
  <si>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</si>
  <si>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</si>
  <si>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</si>
  <si>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</si>
  <si>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</si>
  <si>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</si>
  <si>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</si>
  <si>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</si>
  <si>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</si>
  <si>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</si>
  <si>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</si>
  <si>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</si>
  <si>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</si>
  <si>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</si>
  <si>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</si>
  <si>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</si>
  <si>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</si>
  <si>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</si>
  <si>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</si>
  <si>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</si>
  <si>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</si>
  <si>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</si>
  <si>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</si>
  <si>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</si>
  <si>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</si>
  <si>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</si>
  <si>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</si>
  <si>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</si>
  <si>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</si>
  <si>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</si>
  <si>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</si>
  <si>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</si>
  <si>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</si>
  <si>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</si>
  <si>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</si>
  <si>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</si>
  <si>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</si>
  <si>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</si>
  <si>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</si>
  <si>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</si>
  <si>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</si>
  <si>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</si>
  <si>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</si>
  <si>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</si>
  <si>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</si>
  <si>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</si>
  <si>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</si>
  <si>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</si>
  <si>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</si>
  <si>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</si>
  <si>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</si>
  <si>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</si>
  <si>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</si>
  <si>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</si>
  <si>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</si>
  <si>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</si>
  <si>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</si>
  <si>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</si>
  <si>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</si>
  <si>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</si>
  <si>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</si>
  <si>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</si>
  <si>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</si>
  <si>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</si>
  <si>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</si>
  <si>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</si>
  <si>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</si>
  <si>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</si>
  <si>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</si>
  <si>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</si>
  <si>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</si>
  <si>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</si>
  <si>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</si>
  <si>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</si>
  <si>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</si>
  <si>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</si>
  <si>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</si>
  <si>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</si>
  <si>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</si>
  <si>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</si>
  <si>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</si>
  <si>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</si>
  <si>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</si>
  <si>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</si>
  <si>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</si>
  <si>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</si>
  <si>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</si>
  <si>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</si>
  <si>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</si>
  <si>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</si>
  <si>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</si>
  <si>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</si>
  <si>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</si>
  <si>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</si>
  <si>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</si>
  <si>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</si>
  <si>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</si>
  <si>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</si>
  <si>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</si>
  <si>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</si>
  <si>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</si>
  <si>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</si>
  <si>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</si>
  <si>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</si>
  <si>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</si>
  <si>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</si>
  <si>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</si>
  <si>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</si>
  <si>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</si>
  <si>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</si>
  <si>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</si>
  <si>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</si>
  <si>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</si>
  <si>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</si>
  <si>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</si>
  <si>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</si>
  <si>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</si>
  <si>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</si>
  <si>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</si>
  <si>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</si>
  <si>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</si>
  <si>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</si>
  <si>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</si>
  <si>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</si>
  <si>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</si>
  <si>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</si>
  <si>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</si>
  <si>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</si>
  <si>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</si>
  <si>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</si>
  <si>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</si>
  <si>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</si>
  <si>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</si>
  <si>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</si>
  <si>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</si>
  <si>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</si>
  <si>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</si>
  <si>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</si>
  <si>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</si>
  <si>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</si>
  <si>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</si>
  <si>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</si>
  <si>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</si>
  <si>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</si>
  <si>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</si>
  <si>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</si>
  <si>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</si>
  <si>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</si>
  <si>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</si>
  <si>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</si>
  <si>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</si>
  <si>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</si>
  <si>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</si>
  <si>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</si>
  <si>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</si>
  <si>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</si>
  <si>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</si>
  <si>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</si>
  <si>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</si>
  <si>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</si>
  <si>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</si>
  <si>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</si>
  <si>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</si>
  <si>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</si>
  <si>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</si>
  <si>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</si>
  <si>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</si>
  <si>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</si>
  <si>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</si>
  <si>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</si>
  <si>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</si>
  <si>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</si>
  <si>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</si>
  <si>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</si>
  <si>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</si>
  <si>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</si>
  <si>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</si>
  <si>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</si>
  <si>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</si>
  <si>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</si>
  <si>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</si>
  <si>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</si>
  <si>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</si>
  <si>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</si>
  <si>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</si>
  <si>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</si>
  <si>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</si>
  <si>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</si>
  <si>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</si>
  <si>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</si>
  <si>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</si>
  <si>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</si>
  <si>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</si>
  <si>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</si>
  <si>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</si>
  <si>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</si>
  <si>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</si>
  <si>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</si>
  <si>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</si>
  <si>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</si>
  <si>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</si>
  <si>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</si>
  <si>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</si>
  <si>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</si>
  <si>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</si>
  <si>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</si>
  <si>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</si>
  <si>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</si>
  <si>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</si>
  <si>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</si>
  <si>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</si>
  <si>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</si>
  <si>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</si>
  <si>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</si>
  <si>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</si>
  <si>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</si>
  <si>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</si>
  <si>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</si>
  <si>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</si>
  <si>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</si>
  <si>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</si>
  <si>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</si>
  <si>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</si>
  <si>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</si>
  <si>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</si>
  <si>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</si>
  <si>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</si>
  <si>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</si>
  <si>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</si>
  <si>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</si>
  <si>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</si>
  <si>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</si>
  <si>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</si>
  <si>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</si>
  <si>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</si>
  <si>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</si>
  <si>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</si>
  <si>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</si>
  <si>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</si>
  <si>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</si>
  <si>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</si>
  <si>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</si>
  <si>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</si>
  <si>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</si>
  <si>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</si>
  <si>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</si>
  <si>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</si>
  <si>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</si>
  <si>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</si>
  <si>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</si>
  <si>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</si>
  <si>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</si>
  <si>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</si>
  <si>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</si>
  <si>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</si>
  <si>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</si>
  <si>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</si>
  <si>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</si>
  <si>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</si>
  <si>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</si>
  <si>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</si>
  <si>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</si>
  <si>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</si>
  <si>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</si>
  <si>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</si>
  <si>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</si>
  <si>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</si>
  <si>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</si>
  <si>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</si>
  <si>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</si>
  <si>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</si>
  <si>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</si>
  <si>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</si>
  <si>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</si>
  <si>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</si>
  <si>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</si>
  <si>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</si>
  <si>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</si>
  <si>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</si>
  <si>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</si>
  <si>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</si>
  <si>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</si>
  <si>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</si>
  <si>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</si>
  <si>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</si>
  <si>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</si>
  <si>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</si>
  <si>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</si>
  <si>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</si>
  <si>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</si>
  <si>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</si>
  <si>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</si>
  <si>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</si>
  <si>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</si>
  <si>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</si>
  <si>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</si>
  <si>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</si>
  <si>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</si>
  <si>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</si>
  <si>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</si>
  <si>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</si>
  <si>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</si>
  <si>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</si>
  <si>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</si>
  <si>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</si>
  <si>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</si>
  <si>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</si>
  <si>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</si>
  <si>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</si>
  <si>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</si>
  <si>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</si>
  <si>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</si>
  <si>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</si>
  <si>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</si>
  <si>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</si>
  <si>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</si>
  <si>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</si>
  <si>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</si>
  <si>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</si>
  <si>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</si>
  <si>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</si>
  <si>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</si>
  <si>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</si>
  <si>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</si>
  <si>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</si>
  <si>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</si>
  <si>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</si>
  <si>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</si>
  <si>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</si>
  <si>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</si>
  <si>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</si>
  <si>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</si>
  <si>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</si>
  <si>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</si>
  <si>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</si>
  <si>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</si>
  <si>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</si>
  <si>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</si>
  <si>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</si>
  <si>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</si>
  <si>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</si>
  <si>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</si>
  <si>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</si>
  <si>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</si>
  <si>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</si>
  <si>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</si>
  <si>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</si>
  <si>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</si>
  <si>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</si>
  <si>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</si>
  <si>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</si>
  <si>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</si>
  <si>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</si>
  <si>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</si>
  <si>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</si>
  <si>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</si>
  <si>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</si>
  <si>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</si>
  <si>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</si>
  <si>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</si>
  <si>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</si>
  <si>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</si>
  <si>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</si>
  <si>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</si>
  <si>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</si>
  <si>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</si>
  <si>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</si>
  <si>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</si>
  <si>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</si>
  <si>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</si>
  <si>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</si>
  <si>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</si>
  <si>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</si>
  <si>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</si>
  <si>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</si>
  <si>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</si>
  <si>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</si>
  <si>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</si>
  <si>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</si>
  <si>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</si>
  <si>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</si>
  <si>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</si>
  <si>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</si>
  <si>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</si>
  <si>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</si>
  <si>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</si>
  <si>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</si>
  <si>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</si>
  <si>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</si>
  <si>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</si>
  <si>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</si>
  <si>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</si>
  <si>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</si>
  <si>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</si>
  <si>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</si>
  <si>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</si>
  <si>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</si>
  <si>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</si>
  <si>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</si>
  <si>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</si>
  <si>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</si>
  <si>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</si>
  <si>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</si>
  <si>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</si>
  <si>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</si>
  <si>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</si>
  <si>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</si>
  <si>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</si>
  <si>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</si>
  <si>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</si>
  <si>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</si>
  <si>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</si>
  <si>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</si>
  <si>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</si>
  <si>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</si>
  <si>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</si>
  <si>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</si>
  <si>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</si>
  <si>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</si>
  <si>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</si>
  <si>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</si>
  <si>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</si>
  <si>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</si>
  <si>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</si>
  <si>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</si>
  <si>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</si>
  <si>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</si>
  <si>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</si>
  <si>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</si>
  <si>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</si>
  <si>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</si>
  <si>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</si>
  <si>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</si>
  <si>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</si>
  <si>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</si>
  <si>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</si>
  <si>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</si>
  <si>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</si>
  <si>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</si>
  <si>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</si>
  <si>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</si>
  <si>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</si>
  <si>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</si>
  <si>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</si>
  <si>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</si>
  <si>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</si>
  <si>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</si>
  <si>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</si>
  <si>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</si>
  <si>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</si>
  <si>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</si>
  <si>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</si>
  <si>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</si>
  <si>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</si>
  <si>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</si>
  <si>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</si>
  <si>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</si>
  <si>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</si>
  <si>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</si>
  <si>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</si>
  <si>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</si>
  <si>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</si>
  <si>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</si>
  <si>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</si>
  <si>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</si>
  <si>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</si>
  <si>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</si>
  <si>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</si>
  <si>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</si>
  <si>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</si>
  <si>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</si>
  <si>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</si>
  <si>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</si>
  <si>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</si>
  <si>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</si>
  <si>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</si>
  <si>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</si>
  <si>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</si>
  <si>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</si>
  <si>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</si>
  <si>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</si>
  <si>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</si>
  <si>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</si>
  <si>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</si>
  <si>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</si>
  <si>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</si>
  <si>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</si>
  <si>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</si>
  <si>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</si>
  <si>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</si>
  <si>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</si>
  <si>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</si>
  <si>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</si>
  <si>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</si>
  <si>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</si>
  <si>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</si>
  <si>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</si>
  <si>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</si>
  <si>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</si>
  <si>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</si>
  <si>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</si>
  <si>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</si>
  <si>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</si>
  <si>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</si>
  <si>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</si>
  <si>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</si>
  <si>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</si>
  <si>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</si>
  <si>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</si>
  <si>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</si>
  <si>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</si>
  <si>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</si>
  <si>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</si>
  <si>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</si>
  <si>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</si>
  <si>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</si>
  <si>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</si>
  <si>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</si>
  <si>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</si>
  <si>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</si>
  <si>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</si>
  <si>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</si>
  <si>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</si>
  <si>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</si>
  <si>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</si>
  <si>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</si>
  <si>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</si>
  <si>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</si>
  <si>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</si>
  <si>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</si>
  <si>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</si>
  <si>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</si>
  <si>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</si>
  <si>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</si>
  <si>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</si>
  <si>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</si>
  <si>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</si>
  <si>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</si>
  <si>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</si>
  <si>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</si>
  <si>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</si>
  <si>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</si>
  <si>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</si>
  <si>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</si>
  <si>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</si>
  <si>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</si>
  <si>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</si>
  <si>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</si>
  <si>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</si>
  <si>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</si>
  <si>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</si>
  <si>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</si>
  <si>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</si>
  <si>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</si>
  <si>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</si>
  <si>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</si>
  <si>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</si>
  <si>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</si>
  <si>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</si>
  <si>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</si>
  <si>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</si>
  <si>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</si>
  <si>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</si>
  <si>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</si>
  <si>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</si>
  <si>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</si>
  <si>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</si>
  <si>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</si>
  <si>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</si>
  <si>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</si>
  <si>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</si>
  <si>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</si>
  <si>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</si>
  <si>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</si>
  <si>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</si>
  <si>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</si>
  <si>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</si>
  <si>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</si>
  <si>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</si>
  <si>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</si>
  <si>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</si>
  <si>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</si>
  <si>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</si>
  <si>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</si>
  <si>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</si>
  <si>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</si>
  <si>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</si>
  <si>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</si>
  <si>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</si>
  <si>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</si>
  <si>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</si>
  <si>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</si>
  <si>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</si>
  <si>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</si>
  <si>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</si>
  <si>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</si>
  <si>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</si>
  <si>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</si>
  <si>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</si>
  <si>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</si>
  <si>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</si>
  <si>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</si>
  <si>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</si>
  <si>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</si>
  <si>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</si>
  <si>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</si>
  <si>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</si>
  <si>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</si>
  <si>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</si>
  <si>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</si>
  <si>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</si>
  <si>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</si>
  <si>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</si>
  <si>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</si>
  <si>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</si>
  <si>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</si>
  <si>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</si>
  <si>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</si>
  <si>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</si>
  <si>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</si>
  <si>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</si>
  <si>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</si>
  <si>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</si>
  <si>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</si>
  <si>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</si>
  <si>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</si>
  <si>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</si>
  <si>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</si>
  <si>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</si>
  <si>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</si>
  <si>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</si>
  <si>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</si>
  <si>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</si>
  <si>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</si>
  <si>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</si>
  <si>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</si>
  <si>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</si>
  <si>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</si>
  <si>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</si>
  <si>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</si>
  <si>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</si>
  <si>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</si>
  <si>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</si>
  <si>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</si>
  <si>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</si>
  <si>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</si>
  <si>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</si>
  <si>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</si>
  <si>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</si>
  <si>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</si>
  <si>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</si>
  <si>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</si>
  <si>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</si>
  <si>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</si>
  <si>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</si>
  <si>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</si>
  <si>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</si>
  <si>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</si>
  <si>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</si>
  <si>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</si>
  <si>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</si>
  <si>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</si>
  <si>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</si>
  <si>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</si>
  <si>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</si>
  <si>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</si>
  <si>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</si>
  <si>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</si>
  <si>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</si>
  <si>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</si>
  <si>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</si>
  <si>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</si>
  <si>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</si>
  <si>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</si>
  <si>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</si>
  <si>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</si>
  <si>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</si>
  <si>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</si>
  <si>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</si>
  <si>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</si>
  <si>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</si>
  <si>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</si>
  <si>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</si>
  <si>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</si>
  <si>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</si>
  <si>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</si>
  <si>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</si>
  <si>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</si>
  <si>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</si>
  <si>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</si>
  <si>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</si>
  <si>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</si>
  <si>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</si>
  <si>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</si>
  <si>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</si>
  <si>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</si>
  <si>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</si>
  <si>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</si>
  <si>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</si>
  <si>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</si>
  <si>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</si>
  <si>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</si>
  <si>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</si>
  <si>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</si>
  <si>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</si>
  <si>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</si>
  <si>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</si>
  <si>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</si>
  <si>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</si>
  <si>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</si>
  <si>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</si>
  <si>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</si>
  <si>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</si>
  <si>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</si>
  <si>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</si>
  <si>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</si>
  <si>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</si>
  <si>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</si>
  <si>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</si>
  <si>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</si>
  <si>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</si>
  <si>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</si>
  <si>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</si>
  <si>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</si>
  <si>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</si>
  <si>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</si>
  <si>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</si>
  <si>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</si>
  <si>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</si>
  <si>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</si>
  <si>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</si>
  <si>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</si>
  <si>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</si>
  <si>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</si>
  <si>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</si>
  <si>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</si>
  <si>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</si>
  <si>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</si>
  <si>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</si>
  <si>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</si>
  <si>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</si>
  <si>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</si>
  <si>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</si>
  <si>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</si>
  <si>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</si>
  <si>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</si>
  <si>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</si>
  <si>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</si>
  <si>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</si>
  <si>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</si>
  <si>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</si>
  <si>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</si>
  <si>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</si>
  <si>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</si>
  <si>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</si>
  <si>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</si>
  <si>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</si>
  <si>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</si>
  <si>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</si>
  <si>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</si>
  <si>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</si>
  <si>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</si>
  <si>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</si>
  <si>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</si>
  <si>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</si>
  <si>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</si>
  <si>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</si>
  <si>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</si>
  <si>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</si>
  <si>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</si>
  <si>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</si>
  <si>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</si>
  <si>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</si>
  <si>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</si>
  <si>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</si>
  <si>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</si>
  <si>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</si>
  <si>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</si>
  <si>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</si>
  <si>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</si>
  <si>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</si>
  <si>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</si>
  <si>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</si>
  <si>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</si>
  <si>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</si>
  <si>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</si>
  <si>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</si>
  <si>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</si>
  <si>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</si>
  <si>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</si>
  <si>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</si>
  <si>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</si>
  <si>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</si>
  <si>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</si>
  <si>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</si>
  <si>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</si>
  <si>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</si>
  <si>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</si>
  <si>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</si>
  <si>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</si>
  <si>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</si>
  <si>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</si>
  <si>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</si>
  <si>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</si>
  <si>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</si>
  <si>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</si>
  <si>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</si>
  <si>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</si>
  <si>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</si>
  <si>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</si>
  <si>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</si>
  <si>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</si>
  <si>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</si>
  <si>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</si>
  <si>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</si>
  <si>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</si>
  <si>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</si>
  <si>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</si>
  <si>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</si>
  <si>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</si>
  <si>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</si>
  <si>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</si>
  <si>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</si>
  <si>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</si>
  <si>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</si>
  <si>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</si>
  <si>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</si>
  <si>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</si>
  <si>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</si>
  <si>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</si>
  <si>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</si>
  <si>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</si>
  <si>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</si>
  <si>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</si>
  <si>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</si>
  <si>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</si>
  <si>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</si>
  <si>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</si>
  <si>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</si>
  <si>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</si>
  <si>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</si>
  <si>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</si>
  <si>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</si>
  <si>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</si>
  <si>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</si>
  <si>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</si>
  <si>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</si>
  <si>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</si>
  <si>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</si>
  <si>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</si>
  <si>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</si>
  <si>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</si>
  <si>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</si>
  <si>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</si>
  <si>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</si>
  <si>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</si>
  <si>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</si>
  <si>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</si>
  <si>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</si>
  <si>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</si>
  <si>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</si>
  <si>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</si>
  <si>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</si>
  <si>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</si>
  <si>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</si>
  <si>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</si>
  <si>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</si>
  <si>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</si>
  <si>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</si>
  <si>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</si>
  <si>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</si>
  <si>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</si>
  <si>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</si>
  <si>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</si>
  <si>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</si>
  <si>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</si>
  <si>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</si>
  <si>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</si>
  <si>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</si>
  <si>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</si>
  <si>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</si>
  <si>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</si>
  <si>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</si>
  <si>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</si>
  <si>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</si>
  <si>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</si>
  <si>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</si>
  <si>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</si>
  <si>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</si>
  <si>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</si>
  <si>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</si>
  <si>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</si>
  <si>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</si>
  <si>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</si>
  <si>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</si>
  <si>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</si>
  <si>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</si>
  <si>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</si>
  <si>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</si>
  <si>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</si>
  <si>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</si>
  <si>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</si>
  <si>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</si>
  <si>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</si>
  <si>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</si>
  <si>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</si>
  <si>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</si>
  <si>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</si>
  <si>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</si>
  <si>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</si>
  <si>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</si>
  <si>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</si>
  <si>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</si>
  <si>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</si>
  <si>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</si>
  <si>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</si>
  <si>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</si>
  <si>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</si>
  <si>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</si>
  <si>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</si>
  <si>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</si>
  <si>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</si>
  <si>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</si>
  <si>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</si>
  <si>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</si>
  <si>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</si>
  <si>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</si>
  <si>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</si>
  <si>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</si>
  <si>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</si>
  <si>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</si>
  <si>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</si>
  <si>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</si>
  <si>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</si>
  <si>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</si>
  <si>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</si>
  <si>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</si>
  <si>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</si>
  <si>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</si>
  <si>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</si>
  <si>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</si>
  <si>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</si>
  <si>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</si>
  <si>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</si>
  <si>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</si>
  <si>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</si>
  <si>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</si>
  <si>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</si>
  <si>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</si>
  <si>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</si>
  <si>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</si>
  <si>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</si>
  <si>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</si>
  <si>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</si>
  <si>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</si>
  <si>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</si>
  <si>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</si>
  <si>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</si>
  <si>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</si>
  <si>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</si>
  <si>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</si>
  <si>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</si>
  <si>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</si>
  <si>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</si>
  <si>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</si>
  <si>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</si>
  <si>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</si>
  <si>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</si>
  <si>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</si>
  <si>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</si>
  <si>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</si>
  <si>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</si>
  <si>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</si>
  <si>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</si>
  <si>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</si>
  <si>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</si>
  <si>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</si>
  <si>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</si>
  <si>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</si>
  <si>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</si>
  <si>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</si>
  <si>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</si>
  <si>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</si>
  <si>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</si>
  <si>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</si>
  <si>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</si>
  <si>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</si>
  <si>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</si>
  <si>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</si>
  <si>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</si>
  <si>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</si>
  <si>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</si>
  <si>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</si>
  <si>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</si>
  <si>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</si>
  <si>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</si>
  <si>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</si>
  <si>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</si>
  <si>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</si>
  <si>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</si>
  <si>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</si>
  <si>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</si>
  <si>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</si>
  <si>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</si>
  <si>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</si>
  <si>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</si>
  <si>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</si>
  <si>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</si>
  <si>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</si>
  <si>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</si>
  <si>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</si>
  <si>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</si>
  <si>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</si>
  <si>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</si>
  <si>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</si>
  <si>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</si>
  <si>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</si>
  <si>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</si>
  <si>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</si>
  <si>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</si>
  <si>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</si>
  <si>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</si>
  <si>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</si>
  <si>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</si>
  <si>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</si>
  <si>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</si>
  <si>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</si>
  <si>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</si>
  <si>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</si>
  <si>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</si>
  <si>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</si>
  <si>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</si>
  <si>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</si>
  <si>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</si>
  <si>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</si>
  <si>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</si>
  <si>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</si>
  <si>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</si>
  <si>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</si>
  <si>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</si>
  <si>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</si>
  <si>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</si>
  <si>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</si>
  <si>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</si>
  <si>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</si>
  <si>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</si>
  <si>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</si>
  <si>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</si>
  <si>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</si>
  <si>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</si>
  <si>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</si>
  <si>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</si>
  <si>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</si>
  <si>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</si>
  <si>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</si>
  <si>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</si>
  <si>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</si>
  <si>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</si>
  <si>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</si>
  <si>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</si>
  <si>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</si>
  <si>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</si>
  <si>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</si>
  <si>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</si>
  <si>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</si>
  <si>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</si>
  <si>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</si>
  <si>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</si>
  <si>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</si>
  <si>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</si>
  <si>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</si>
  <si>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</si>
  <si>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</si>
  <si>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</si>
  <si>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</si>
  <si>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</si>
  <si>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</si>
  <si>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</si>
  <si>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</si>
  <si>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</si>
  <si>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</si>
  <si>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</si>
  <si>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</si>
  <si>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</si>
  <si>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</si>
  <si>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</si>
  <si>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</si>
  <si>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</si>
  <si>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</si>
  <si>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</si>
  <si>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</si>
  <si>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</si>
  <si>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</si>
  <si>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</si>
  <si>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</si>
  <si>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</si>
  <si>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</si>
  <si>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</si>
  <si>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</si>
  <si>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</si>
  <si>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</si>
  <si>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</si>
  <si>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</si>
  <si>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</si>
  <si>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</si>
  <si>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</si>
  <si>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</si>
  <si>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</si>
  <si>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</si>
  <si>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</si>
  <si>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</si>
  <si>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</si>
  <si>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</si>
  <si>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</si>
  <si>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</si>
  <si>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</si>
  <si>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</si>
  <si>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</si>
  <si>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</si>
  <si>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</si>
  <si>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</si>
  <si>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</si>
  <si>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</si>
  <si>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</si>
  <si>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</si>
  <si>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</si>
  <si>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</si>
  <si>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</si>
  <si>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</si>
  <si>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</si>
  <si>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</si>
  <si>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</si>
  <si>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</si>
  <si>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</si>
  <si>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</si>
  <si>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</si>
  <si>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</si>
  <si>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</si>
  <si>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</si>
  <si>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</si>
  <si>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</si>
  <si>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</si>
  <si>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</si>
  <si>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</si>
  <si>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</si>
  <si>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</si>
  <si>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</si>
  <si>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</si>
  <si>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</si>
  <si>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</si>
  <si>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</si>
  <si>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</si>
  <si>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</si>
  <si>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</si>
  <si>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</si>
  <si>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</si>
  <si>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</si>
  <si>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</si>
  <si>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</si>
  <si>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</si>
  <si>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</si>
  <si>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</si>
  <si>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</si>
  <si>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</si>
  <si>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</si>
  <si>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</si>
  <si>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</si>
  <si>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</si>
  <si>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</si>
  <si>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</si>
  <si>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</si>
  <si>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</si>
  <si>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</si>
  <si>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</si>
  <si>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</si>
  <si>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</si>
  <si>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</si>
  <si>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</si>
  <si>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</si>
  <si>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</si>
  <si>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</si>
  <si>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</si>
  <si>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</si>
  <si>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</si>
  <si>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</si>
  <si>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</si>
  <si>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</si>
  <si>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</si>
  <si>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</si>
  <si>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</si>
  <si>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</si>
  <si>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</si>
  <si>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</si>
  <si>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</si>
  <si>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</si>
  <si>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</si>
  <si>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</si>
  <si>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</si>
  <si>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</si>
  <si>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</si>
  <si>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</si>
  <si>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</si>
  <si>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</si>
  <si>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</si>
  <si>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</si>
  <si>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</si>
  <si>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</si>
  <si>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</si>
  <si>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</si>
  <si>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</si>
  <si>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</si>
  <si>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</si>
  <si>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</si>
  <si>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</si>
  <si>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</si>
  <si>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</si>
  <si>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</si>
  <si>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</si>
  <si>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</si>
  <si>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</si>
  <si>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</si>
  <si>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</si>
  <si>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</si>
  <si>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</si>
  <si>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</si>
  <si>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</si>
  <si>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</si>
  <si>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</si>
  <si>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</si>
  <si>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</si>
  <si>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</si>
  <si>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</si>
  <si>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</si>
  <si>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</si>
  <si>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</si>
  <si>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</si>
  <si>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</si>
  <si>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</si>
  <si>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</si>
  <si>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</si>
  <si>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</si>
  <si>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</si>
  <si>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</si>
  <si>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</si>
  <si>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</si>
  <si>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</si>
  <si>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</si>
  <si>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</si>
  <si>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</si>
  <si>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</si>
  <si>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</si>
  <si>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</si>
  <si>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</si>
  <si>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</si>
  <si>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</si>
  <si>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</si>
  <si>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</si>
  <si>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</si>
  <si>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</si>
  <si>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</si>
  <si>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</si>
  <si>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</si>
  <si>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</si>
  <si>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</si>
  <si>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</si>
  <si>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</si>
  <si>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</si>
  <si>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</si>
  <si>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</si>
  <si>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</si>
  <si>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</si>
  <si>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</si>
  <si>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</si>
  <si>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</si>
  <si>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</si>
  <si>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</si>
  <si>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</si>
  <si>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</si>
  <si>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</si>
  <si>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</si>
  <si>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</si>
  <si>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</si>
  <si>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</si>
  <si>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</si>
  <si>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</si>
  <si>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</si>
  <si>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</si>
  <si>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</si>
  <si>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</si>
  <si>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</si>
  <si>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</si>
  <si>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</si>
  <si>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</si>
  <si>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</si>
  <si>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</si>
  <si>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</si>
  <si>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</si>
  <si>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</si>
  <si>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</si>
  <si>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</si>
  <si>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</si>
  <si>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</si>
  <si>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</si>
  <si>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</si>
  <si>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</si>
  <si>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</si>
  <si>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</si>
  <si>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</si>
  <si>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</si>
  <si>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</si>
  <si>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</si>
  <si>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</si>
  <si>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</si>
  <si>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</si>
  <si>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</si>
  <si>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</si>
  <si>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</si>
  <si>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</si>
  <si>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</si>
  <si>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</si>
  <si>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</si>
  <si>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</si>
  <si>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</si>
  <si>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</si>
  <si>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</si>
  <si>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</si>
  <si>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</si>
  <si>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</si>
  <si>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</si>
  <si>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</si>
  <si>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</si>
  <si>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</si>
  <si>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</si>
  <si>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</si>
  <si>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</si>
  <si>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</si>
  <si>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</si>
  <si>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</si>
  <si>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</si>
  <si>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</si>
  <si>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</si>
  <si>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</si>
  <si>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</si>
  <si>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</si>
  <si>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</si>
  <si>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</si>
  <si>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</si>
  <si>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</si>
  <si>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</si>
  <si>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</si>
  <si>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</si>
  <si>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</si>
  <si>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</si>
  <si>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</si>
  <si>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</si>
  <si>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</si>
  <si>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</si>
  <si>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</si>
  <si>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</si>
  <si>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</si>
  <si>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</si>
  <si>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</si>
  <si>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</si>
  <si>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</si>
  <si>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</si>
  <si>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</si>
  <si>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</si>
  <si>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</si>
  <si>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</si>
  <si>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</si>
  <si>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</si>
  <si>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</si>
  <si>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</si>
  <si>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</si>
  <si>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</si>
  <si>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</si>
  <si>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</si>
  <si>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</si>
  <si>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</si>
  <si>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</si>
  <si>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</si>
  <si>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</si>
  <si>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</si>
  <si>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</si>
  <si>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</si>
  <si>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</si>
  <si>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</si>
  <si>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</si>
  <si>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</si>
  <si>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</si>
  <si>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</si>
  <si>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</si>
  <si>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</si>
  <si>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</si>
  <si>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</si>
  <si>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</si>
  <si>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</si>
  <si>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</si>
  <si>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</si>
  <si>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</si>
  <si>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</si>
  <si>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</si>
  <si>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</si>
  <si>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</si>
  <si>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</si>
  <si>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</si>
  <si>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</si>
  <si>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</si>
  <si>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</si>
  <si>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</si>
  <si>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</si>
  <si>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</si>
  <si>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</si>
  <si>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</si>
  <si>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</si>
  <si>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</si>
  <si>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</si>
  <si>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</si>
  <si>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</si>
  <si>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</si>
  <si>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</si>
  <si>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</si>
  <si>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</si>
  <si>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</si>
  <si>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</si>
  <si>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</si>
  <si>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</si>
  <si>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</si>
  <si>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</si>
  <si>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</si>
  <si>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</si>
  <si>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</si>
  <si>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</si>
  <si>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</si>
  <si>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</si>
  <si>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</si>
  <si>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</si>
  <si>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</si>
  <si>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</si>
  <si>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</si>
  <si>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</si>
  <si>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</si>
  <si>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</si>
  <si>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</si>
  <si>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</si>
  <si>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</si>
  <si>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</si>
  <si>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</si>
  <si>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</si>
  <si>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</si>
  <si>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</si>
  <si>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</si>
  <si>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</si>
  <si>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</si>
  <si>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</si>
  <si>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</si>
  <si>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</si>
  <si>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</si>
  <si>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</si>
  <si>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</si>
  <si>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</si>
  <si>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</si>
  <si>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</si>
  <si>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</si>
  <si>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</si>
  <si>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</si>
  <si>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</si>
  <si>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</si>
  <si>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</si>
  <si>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</si>
  <si>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</si>
  <si>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</si>
  <si>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</si>
  <si>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</si>
  <si>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</si>
  <si>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</si>
  <si>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</si>
  <si>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</si>
  <si>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</si>
  <si>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</si>
  <si>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</si>
  <si>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</si>
  <si>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</si>
  <si>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</si>
  <si>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</si>
  <si>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</si>
  <si>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</si>
  <si>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</si>
  <si>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</si>
  <si>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</si>
  <si>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</si>
  <si>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</si>
  <si>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</si>
  <si>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</si>
  <si>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</si>
  <si>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</si>
  <si>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</si>
  <si>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</si>
  <si>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</si>
  <si>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</si>
  <si>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</si>
  <si>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</si>
  <si>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</si>
  <si>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</si>
  <si>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</si>
  <si>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</si>
  <si>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</si>
  <si>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</si>
  <si>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</si>
  <si>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</si>
  <si>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</si>
  <si>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</si>
  <si>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</si>
  <si>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</si>
  <si>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</si>
  <si>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</si>
  <si>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</si>
  <si>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</si>
  <si>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</si>
  <si>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</si>
  <si>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</si>
  <si>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</si>
  <si>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</si>
  <si>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</si>
  <si>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</si>
  <si>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</si>
  <si>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</si>
  <si>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</si>
  <si>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</si>
  <si>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</si>
  <si>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</si>
  <si>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</si>
  <si>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</si>
  <si>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</si>
  <si>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</si>
  <si>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</si>
  <si>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</si>
  <si>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</si>
  <si>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</si>
  <si>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</si>
  <si>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</si>
  <si>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</si>
  <si>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</si>
  <si>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</si>
  <si>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</si>
  <si>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</si>
  <si>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</si>
  <si>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</si>
  <si>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</si>
  <si>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</si>
  <si>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</si>
  <si>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</si>
  <si>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</si>
  <si>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</si>
  <si>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</si>
  <si>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</si>
  <si>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</si>
  <si>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</si>
  <si>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</si>
  <si>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</si>
  <si>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</si>
  <si>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</si>
  <si>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</si>
  <si>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</si>
  <si>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</si>
  <si>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</si>
  <si>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</si>
  <si>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</si>
  <si>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</si>
  <si>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</si>
  <si>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</si>
  <si>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</si>
  <si>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</si>
  <si>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</si>
  <si>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</si>
  <si>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</si>
  <si>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</si>
  <si>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</si>
  <si>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</si>
  <si>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</si>
  <si>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</si>
  <si>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</si>
  <si>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</si>
  <si>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</si>
  <si>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</si>
  <si>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</si>
  <si>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</si>
  <si>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</si>
  <si>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</si>
  <si>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</si>
  <si>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</si>
  <si>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</si>
  <si>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</si>
  <si>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</si>
  <si>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</si>
  <si>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</si>
  <si>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</si>
  <si>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</si>
  <si>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</si>
  <si>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</si>
  <si>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</si>
  <si>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</si>
  <si>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</si>
  <si>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</si>
  <si>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</si>
  <si>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</si>
  <si>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</si>
  <si>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</si>
  <si>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</si>
  <si>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</si>
  <si>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</si>
  <si>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</si>
  <si>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</si>
  <si>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</si>
  <si>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</si>
  <si>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</si>
  <si>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</si>
  <si>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</si>
  <si>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</si>
  <si>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</si>
  <si>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</si>
  <si>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</si>
  <si>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</si>
  <si>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</si>
  <si>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</si>
  <si>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</si>
  <si>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</si>
  <si>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</si>
  <si>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</si>
  <si>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</si>
  <si>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</si>
  <si>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</si>
  <si>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</si>
  <si>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</si>
  <si>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</si>
  <si>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</si>
  <si>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</si>
  <si>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</si>
  <si>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</si>
  <si>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</si>
  <si>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</si>
  <si>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</si>
  <si>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</si>
  <si>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</si>
  <si>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</si>
  <si>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</si>
  <si>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</si>
  <si>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</si>
  <si>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</si>
  <si>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</si>
  <si>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</si>
  <si>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</si>
  <si>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</si>
  <si>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</si>
  <si>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</si>
  <si>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</si>
  <si>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</si>
  <si>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</si>
  <si>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</si>
  <si>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</si>
  <si>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</si>
  <si>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</si>
  <si>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</si>
  <si>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</si>
  <si>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</si>
  <si>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</si>
  <si>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</si>
  <si>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</si>
  <si>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</si>
  <si>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</si>
  <si>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</si>
  <si>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</si>
  <si>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</si>
  <si>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</si>
  <si>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</si>
  <si>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</si>
  <si>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</si>
  <si>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</si>
  <si>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</si>
  <si>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</si>
  <si>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</si>
  <si>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</si>
  <si>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</si>
  <si>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</si>
  <si>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</si>
  <si>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</si>
  <si>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</si>
  <si>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</si>
  <si>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</si>
  <si>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</si>
  <si>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</si>
  <si>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</si>
  <si>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</si>
  <si>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</si>
  <si>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</si>
  <si>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</si>
  <si>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</si>
  <si>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</si>
  <si>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</si>
  <si>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</si>
  <si>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</si>
  <si>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</si>
  <si>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</si>
  <si>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</si>
  <si>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</si>
  <si>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</si>
  <si>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</si>
  <si>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</si>
  <si>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</si>
  <si>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</si>
  <si>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</si>
  <si>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</si>
  <si>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</si>
  <si>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</si>
  <si>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</si>
  <si>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</si>
  <si>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</si>
  <si>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</si>
  <si>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</si>
  <si>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</si>
  <si>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</si>
  <si>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</si>
  <si>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</si>
  <si>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</si>
  <si>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</si>
  <si>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</si>
  <si>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</si>
  <si>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</si>
  <si>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</si>
  <si>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</si>
  <si>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</si>
  <si>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</si>
  <si>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</si>
  <si>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</si>
  <si>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</si>
  <si>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</si>
  <si>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</si>
  <si>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</si>
  <si>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</si>
  <si>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</si>
  <si>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</si>
  <si>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</si>
  <si>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</si>
  <si>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</si>
  <si>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</si>
  <si>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</si>
  <si>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</si>
  <si>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</si>
  <si>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</si>
  <si>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</si>
  <si>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</si>
  <si>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</si>
  <si>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</si>
  <si>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</si>
  <si>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</si>
  <si>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</si>
  <si>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</si>
  <si>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</si>
  <si>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</si>
  <si>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</si>
  <si>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</si>
  <si>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</si>
  <si>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</si>
  <si>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</si>
  <si>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</si>
  <si>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</si>
  <si>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</si>
  <si>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</si>
  <si>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</si>
  <si>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</si>
  <si>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</si>
  <si>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</si>
  <si>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</si>
  <si>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</si>
  <si>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</si>
  <si>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</si>
  <si>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</si>
  <si>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</si>
  <si>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</si>
  <si>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</si>
  <si>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</si>
  <si>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</si>
  <si>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</si>
  <si>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</si>
  <si>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</si>
  <si>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</si>
  <si>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</si>
  <si>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</si>
  <si>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</si>
  <si>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</si>
  <si>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</si>
  <si>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</si>
  <si>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</si>
  <si>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</si>
  <si>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</si>
  <si>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</si>
  <si>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</si>
  <si>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</si>
  <si>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</si>
  <si>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</si>
  <si>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</si>
  <si>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</si>
  <si>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</si>
  <si>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</si>
  <si>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</si>
  <si>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</si>
  <si>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</si>
  <si>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</si>
  <si>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</si>
  <si>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</si>
  <si>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</si>
  <si>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</si>
  <si>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</si>
  <si>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</si>
  <si>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</si>
  <si>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</si>
  <si>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</si>
  <si>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</si>
  <si>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</si>
  <si>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</si>
  <si>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</si>
  <si>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</si>
  <si>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</si>
  <si>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</si>
  <si>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</si>
  <si>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</si>
  <si>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</si>
  <si>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</si>
  <si>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</si>
  <si>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</si>
  <si>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</si>
  <si>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</si>
  <si>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</si>
  <si>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</si>
  <si>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</si>
  <si>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</si>
  <si>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</si>
  <si>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</si>
  <si>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</si>
  <si>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</si>
  <si>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</si>
  <si>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</si>
  <si>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</si>
  <si>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</si>
  <si>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</si>
  <si>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</si>
  <si>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</si>
  <si>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</si>
  <si>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</si>
  <si>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</si>
  <si>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</si>
  <si>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</si>
  <si>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</si>
  <si>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</si>
  <si>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</si>
  <si>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</si>
  <si>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</si>
  <si>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</si>
  <si>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</si>
  <si>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</si>
  <si>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</si>
  <si>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</si>
  <si>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</si>
  <si>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</si>
  <si>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</si>
  <si>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</si>
  <si>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</si>
  <si>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</si>
  <si>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</si>
  <si>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</si>
  <si>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</si>
  <si>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</si>
  <si>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</si>
  <si>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</si>
  <si>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</si>
  <si>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</si>
  <si>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</si>
  <si>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</si>
  <si>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</si>
  <si>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</si>
  <si>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</si>
  <si>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</si>
  <si>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</si>
  <si>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</si>
  <si>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</si>
  <si>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</si>
  <si>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</si>
  <si>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</si>
  <si>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</si>
  <si>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</si>
  <si>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</si>
  <si>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</si>
  <si>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</si>
  <si>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</si>
  <si>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</si>
  <si>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</si>
  <si>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</si>
  <si>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</si>
  <si>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</si>
  <si>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</si>
  <si>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</si>
  <si>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</si>
  <si>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</si>
  <si>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</si>
  <si>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</si>
  <si>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</si>
  <si>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</si>
  <si>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</si>
  <si>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</si>
  <si>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</si>
  <si>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</si>
  <si>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</si>
  <si>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</si>
  <si>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</si>
  <si>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</si>
  <si>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</si>
  <si>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</si>
  <si>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</si>
  <si>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</si>
  <si>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</si>
  <si>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</si>
  <si>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</si>
  <si>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</si>
  <si>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</si>
  <si>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</si>
  <si>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</si>
  <si>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</si>
  <si>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</si>
  <si>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</si>
  <si>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</si>
  <si>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</si>
  <si>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</si>
  <si>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</si>
  <si>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</si>
  <si>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</si>
  <si>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</si>
  <si>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</si>
  <si>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</si>
  <si>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</si>
  <si>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</si>
  <si>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</si>
  <si>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</si>
  <si>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</si>
  <si>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</si>
  <si>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</si>
  <si>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</si>
  <si>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</si>
  <si>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</si>
  <si>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</si>
  <si>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</si>
  <si>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</si>
  <si>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</si>
  <si>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</si>
  <si>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</si>
  <si>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</si>
  <si>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</si>
  <si>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</si>
  <si>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</si>
  <si>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</si>
  <si>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</si>
  <si>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</si>
  <si>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</si>
  <si>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</si>
  <si>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</si>
  <si>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</si>
  <si>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</si>
  <si>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</si>
  <si>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</si>
  <si>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</si>
  <si>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</si>
  <si>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</si>
  <si>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</si>
  <si>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</si>
  <si>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</si>
  <si>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</si>
  <si>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</si>
  <si>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</si>
  <si>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</si>
  <si>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</si>
  <si>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</si>
  <si>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</si>
  <si>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</si>
  <si>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</si>
  <si>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</si>
  <si>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</si>
  <si>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</si>
  <si>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</si>
  <si>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</si>
  <si>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</si>
  <si>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</si>
  <si>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</si>
  <si>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</si>
  <si>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</si>
  <si>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</si>
  <si>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</si>
  <si>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</si>
  <si>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</si>
  <si>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</si>
  <si>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</si>
  <si>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</si>
  <si>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</si>
  <si>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</si>
  <si>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</si>
  <si>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</si>
  <si>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</si>
  <si>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</si>
  <si>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</si>
  <si>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</si>
  <si>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</si>
  <si>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</si>
  <si>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</si>
  <si>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</si>
  <si>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</si>
  <si>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</si>
  <si>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</si>
  <si>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</si>
  <si>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</si>
  <si>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</si>
  <si>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</si>
  <si>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</si>
  <si>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</si>
  <si>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</si>
  <si>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</si>
  <si>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</si>
  <si>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</si>
  <si>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</si>
  <si>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</si>
  <si>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</si>
  <si>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</si>
  <si>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</si>
  <si>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</si>
  <si>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</si>
  <si>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</si>
  <si>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</si>
  <si>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</si>
  <si>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</si>
  <si>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</si>
  <si>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</si>
  <si>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</si>
  <si>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</si>
  <si>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</si>
  <si>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</si>
  <si>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</si>
  <si>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</si>
  <si>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</si>
  <si>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</si>
  <si>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</si>
  <si>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</si>
  <si>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</si>
  <si>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</si>
  <si>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</si>
  <si>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</si>
  <si>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</si>
  <si>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</si>
  <si>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</si>
  <si>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</si>
  <si>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</si>
  <si>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</si>
  <si>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</si>
  <si>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</si>
  <si>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</si>
  <si>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</si>
  <si>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</si>
  <si>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</si>
  <si>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</si>
  <si>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</si>
  <si>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</si>
  <si>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</si>
  <si>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</si>
  <si>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</si>
  <si>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</si>
  <si>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</si>
  <si>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</si>
  <si>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</si>
  <si>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</si>
  <si>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</si>
  <si>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</si>
  <si>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</si>
  <si>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</si>
  <si>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</si>
  <si>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</si>
  <si>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</si>
  <si>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</si>
  <si>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</si>
  <si>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</si>
  <si>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</si>
  <si>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</si>
  <si>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</si>
  <si>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</si>
  <si>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</si>
  <si>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</si>
  <si>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</si>
  <si>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</si>
  <si>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</si>
  <si>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</si>
  <si>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</si>
  <si>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</si>
  <si>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</si>
  <si>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</si>
  <si>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</si>
  <si>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</si>
  <si>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</si>
  <si>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</si>
  <si>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</si>
  <si>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</si>
  <si>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</si>
  <si>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</si>
  <si>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</si>
  <si>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</si>
  <si>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</si>
  <si>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</si>
  <si>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</si>
  <si>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</si>
  <si>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</si>
  <si>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</si>
  <si>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</si>
  <si>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</si>
  <si>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</si>
  <si>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</si>
  <si>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</si>
  <si>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</si>
  <si>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</si>
  <si>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</si>
  <si>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</si>
  <si>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</si>
  <si>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</si>
  <si>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</si>
  <si>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</si>
  <si>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</si>
  <si>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</si>
  <si>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</si>
  <si>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</si>
  <si>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</si>
  <si>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</si>
  <si>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</si>
  <si>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</si>
  <si>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</si>
  <si>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</si>
  <si>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</si>
  <si>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</si>
  <si>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</si>
  <si>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</si>
  <si>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</si>
  <si>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</si>
  <si>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</si>
  <si>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</si>
  <si>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</si>
  <si>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</si>
  <si>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</si>
  <si>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</si>
  <si>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</si>
  <si>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</si>
  <si>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</si>
  <si>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</si>
  <si>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</si>
  <si>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</si>
  <si>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</si>
  <si>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</si>
  <si>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</si>
  <si>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</si>
  <si>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</si>
  <si>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</si>
  <si>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</si>
  <si>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</si>
  <si>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</si>
  <si>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</si>
  <si>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</si>
  <si>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</si>
  <si>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</si>
  <si>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</si>
  <si>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</si>
  <si>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</si>
  <si>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</si>
  <si>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</si>
  <si>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</si>
  <si>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</si>
  <si>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</si>
  <si>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</si>
  <si>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</si>
  <si>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</si>
  <si>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</si>
  <si>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</si>
  <si>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</si>
  <si>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</si>
  <si>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</si>
  <si>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</si>
  <si>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</si>
  <si>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</si>
  <si>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</si>
  <si>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</si>
  <si>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</si>
  <si>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</si>
  <si>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</si>
  <si>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</si>
  <si>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</si>
  <si>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</si>
  <si>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</si>
  <si>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</si>
  <si>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</si>
  <si>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</si>
  <si>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</si>
  <si>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</si>
  <si>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</si>
  <si>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</si>
  <si>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</si>
  <si>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</si>
  <si>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</si>
  <si>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</si>
  <si>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</si>
  <si>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</si>
  <si>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</si>
  <si>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</si>
  <si>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</si>
  <si>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</si>
  <si>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</si>
  <si>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</si>
  <si>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</si>
  <si>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</si>
  <si>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</si>
  <si>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</si>
  <si>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</si>
  <si>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</si>
  <si>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</si>
  <si>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</si>
  <si>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</si>
  <si>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</si>
  <si>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</si>
  <si>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</si>
  <si>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</si>
  <si>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</si>
  <si>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</si>
  <si>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</si>
  <si>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</si>
  <si>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</si>
  <si>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</si>
  <si>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</si>
  <si>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</si>
  <si>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</si>
  <si>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</si>
  <si>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</si>
  <si>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</si>
  <si>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</si>
  <si>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</si>
  <si>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</si>
  <si>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</si>
  <si>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</si>
  <si>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</si>
  <si>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</si>
  <si>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</si>
  <si>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</si>
  <si>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</si>
  <si>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</si>
  <si>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</si>
  <si>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</si>
  <si>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</si>
  <si>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</si>
  <si>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</si>
  <si>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</si>
  <si>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</si>
  <si>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</si>
  <si>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</si>
  <si>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</si>
  <si>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</si>
  <si>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</si>
  <si>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</si>
  <si>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</si>
  <si>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</si>
  <si>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</si>
  <si>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</si>
  <si>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</si>
  <si>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</si>
  <si>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</si>
  <si>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</si>
  <si>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</si>
  <si>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</si>
  <si>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</si>
  <si>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</si>
  <si>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</si>
  <si>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</si>
  <si>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</si>
  <si>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</si>
  <si>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</si>
  <si>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</si>
  <si>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</si>
  <si>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</si>
  <si>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</si>
  <si>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</si>
  <si>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</si>
  <si>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</si>
  <si>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</si>
  <si>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</si>
  <si>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</si>
  <si>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</si>
  <si>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</si>
  <si>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</si>
  <si>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</si>
  <si>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</si>
  <si>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</si>
  <si>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</si>
  <si>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</si>
  <si>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</si>
  <si>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</si>
  <si>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</si>
  <si>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</si>
  <si>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</si>
  <si>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</si>
  <si>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</si>
  <si>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</si>
  <si>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</si>
  <si>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</si>
  <si>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</si>
  <si>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</si>
  <si>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</si>
  <si>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</si>
  <si>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</si>
  <si>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</si>
  <si>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</si>
  <si>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</si>
  <si>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</si>
  <si>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</si>
  <si>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</si>
  <si>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</si>
  <si>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</si>
  <si>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</si>
  <si>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</si>
  <si>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</si>
  <si>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</si>
  <si>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</si>
  <si>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</si>
  <si>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</si>
  <si>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</si>
  <si>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</si>
  <si>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</si>
  <si>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</si>
  <si>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</si>
  <si>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</si>
  <si>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</si>
  <si>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</si>
  <si>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</si>
  <si>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</si>
  <si>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</si>
  <si>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</si>
  <si>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</si>
  <si>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</si>
  <si>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</si>
  <si>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</si>
  <si>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</si>
  <si>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</si>
  <si>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</si>
  <si>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</si>
  <si>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</si>
  <si>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</si>
  <si>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</si>
  <si>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</si>
  <si>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</si>
  <si>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</si>
  <si>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</si>
  <si>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</si>
  <si>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</si>
  <si>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</si>
  <si>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</si>
  <si>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</si>
  <si>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</si>
  <si>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</si>
  <si>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</si>
  <si>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</si>
  <si>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</si>
  <si>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</si>
  <si>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</si>
  <si>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</si>
  <si>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</si>
  <si>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</si>
  <si>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</si>
  <si>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</si>
  <si>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</si>
  <si>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</si>
  <si>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</si>
  <si>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</si>
  <si>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</si>
  <si>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</si>
  <si>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</si>
  <si>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</si>
  <si>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</si>
  <si>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</si>
  <si>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</si>
  <si>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</si>
  <si>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</si>
  <si>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</si>
  <si>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</si>
  <si>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</si>
  <si>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</si>
  <si>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</si>
  <si>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</si>
  <si>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</si>
  <si>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</si>
  <si>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</si>
  <si>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</si>
  <si>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</si>
  <si>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</si>
  <si>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</si>
  <si>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</si>
  <si>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</si>
  <si>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</si>
  <si>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</si>
  <si>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</si>
  <si>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</si>
  <si>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</si>
  <si>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</si>
  <si>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</si>
  <si>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</si>
  <si>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</si>
  <si>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</si>
  <si>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</si>
  <si>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</si>
  <si>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</si>
  <si>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</si>
  <si>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</si>
  <si>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</si>
  <si>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</si>
  <si>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</si>
  <si>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</si>
  <si>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</si>
  <si>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</si>
  <si>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</si>
  <si>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</si>
  <si>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</si>
  <si>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</si>
  <si>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</si>
  <si>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</si>
  <si>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</si>
  <si>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</si>
  <si>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</si>
  <si>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</si>
  <si>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</si>
  <si>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</si>
  <si>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</si>
  <si>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</si>
  <si>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</si>
  <si>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</si>
  <si>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</si>
  <si>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</si>
  <si>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</si>
  <si>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</si>
  <si>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</si>
  <si>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</si>
  <si>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</si>
  <si>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</si>
  <si>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</si>
  <si>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</si>
  <si>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</si>
  <si>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</si>
  <si>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</si>
  <si>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</si>
  <si>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</si>
  <si>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</si>
  <si>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</si>
  <si>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</si>
  <si>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</si>
  <si>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</si>
  <si>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</si>
  <si>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</si>
  <si>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</si>
  <si>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</si>
  <si>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</si>
  <si>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</si>
  <si>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</si>
  <si>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</si>
  <si>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</si>
  <si>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</si>
  <si>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</si>
  <si>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</si>
  <si>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</si>
  <si>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</si>
  <si>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</si>
  <si>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</si>
  <si>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</si>
  <si>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</si>
  <si>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</si>
  <si>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</si>
  <si>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</si>
  <si>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</si>
  <si>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</si>
  <si>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</si>
  <si>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</si>
  <si>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</si>
  <si>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</si>
  <si>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</si>
  <si>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</si>
  <si>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</si>
  <si>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</si>
  <si>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</si>
  <si>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</si>
  <si>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</si>
  <si>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</si>
  <si>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</si>
  <si>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</si>
  <si>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</si>
  <si>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</si>
  <si>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</si>
  <si>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</si>
  <si>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</si>
  <si>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</si>
  <si>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</si>
  <si>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</si>
  <si>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</si>
  <si>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</si>
  <si>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</si>
  <si>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</si>
  <si>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</si>
  <si>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</si>
  <si>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</si>
  <si>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</si>
  <si>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</si>
  <si>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</si>
  <si>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</si>
  <si>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</si>
  <si>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</si>
  <si>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</si>
  <si>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</si>
  <si>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</si>
  <si>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</si>
  <si>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</si>
  <si>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</si>
  <si>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</si>
  <si>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</si>
  <si>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</si>
  <si>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</si>
  <si>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</si>
  <si>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</si>
  <si>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</si>
  <si>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</si>
  <si>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</si>
  <si>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</si>
  <si>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</si>
  <si>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</si>
  <si>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</si>
  <si>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</si>
  <si>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</si>
  <si>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</si>
  <si>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</si>
  <si>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</si>
  <si>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</si>
  <si>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</si>
  <si>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</si>
  <si>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</si>
  <si>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</si>
  <si>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</si>
  <si>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</si>
  <si>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</si>
  <si>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</si>
  <si>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</si>
  <si>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</si>
  <si>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</si>
  <si>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</si>
  <si>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</si>
  <si>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</si>
  <si>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</si>
  <si>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</si>
  <si>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</si>
  <si>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</si>
  <si>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</si>
  <si>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</si>
  <si>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</si>
  <si>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</si>
  <si>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</si>
  <si>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</si>
  <si>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</si>
  <si>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</si>
  <si>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</si>
  <si>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</si>
  <si>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</si>
  <si>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</si>
  <si>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</si>
  <si>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</si>
  <si>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</si>
  <si>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</si>
  <si>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</si>
  <si>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</si>
  <si>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</si>
  <si>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</si>
  <si>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</si>
  <si>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</si>
  <si>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</si>
  <si>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</si>
  <si>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</si>
  <si>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</si>
  <si>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</si>
  <si>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</si>
  <si>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</si>
  <si>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</si>
  <si>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</si>
  <si>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</si>
  <si>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</si>
  <si>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</si>
  <si>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</si>
  <si>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</si>
  <si>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</si>
  <si>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</si>
  <si>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</si>
  <si>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</si>
  <si>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</si>
  <si>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</si>
  <si>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</si>
  <si>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</si>
  <si>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</si>
  <si>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</si>
  <si>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</si>
  <si>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</si>
  <si>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</si>
  <si>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</si>
  <si>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</si>
  <si>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</si>
  <si>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</si>
  <si>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</si>
  <si>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</si>
  <si>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</si>
  <si>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</si>
  <si>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</si>
  <si>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</si>
  <si>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</si>
  <si>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</si>
  <si>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</si>
  <si>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</si>
  <si>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</si>
  <si>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</si>
  <si>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</si>
  <si>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</si>
  <si>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</si>
  <si>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</si>
  <si>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</si>
  <si>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</si>
  <si>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</si>
  <si>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</si>
  <si>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</si>
  <si>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</si>
  <si>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</si>
  <si>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</si>
  <si>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</si>
  <si>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</si>
  <si>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</si>
  <si>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</si>
  <si>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</si>
  <si>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</si>
  <si>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</si>
  <si>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</si>
  <si>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</si>
  <si>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</si>
  <si>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</si>
  <si>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</si>
  <si>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</si>
  <si>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</si>
  <si>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</si>
  <si>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</si>
  <si>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</si>
  <si>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</si>
  <si>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</si>
  <si>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</si>
  <si>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</si>
  <si>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</si>
  <si>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</si>
  <si>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</si>
  <si>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</si>
  <si>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</si>
  <si>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</si>
  <si>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</si>
  <si>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</si>
  <si>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</si>
  <si>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</si>
  <si>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</si>
  <si>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</si>
  <si>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</si>
  <si>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</si>
  <si>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</si>
  <si>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</si>
  <si>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</si>
  <si>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</si>
  <si>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</si>
  <si>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</si>
  <si>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</si>
  <si>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</si>
  <si>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</si>
  <si>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</si>
  <si>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</si>
  <si>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</si>
  <si>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</si>
  <si>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</si>
  <si>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</si>
  <si>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</si>
  <si>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</si>
  <si>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</si>
  <si>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</si>
  <si>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</si>
  <si>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</si>
  <si>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</si>
  <si>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</si>
  <si>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</si>
  <si>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</si>
  <si>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</si>
  <si>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</si>
  <si>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</si>
  <si>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</si>
  <si>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</si>
  <si>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</si>
  <si>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</si>
  <si>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</si>
  <si>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</si>
  <si>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</si>
  <si>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</si>
  <si>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</si>
  <si>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</si>
  <si>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</si>
  <si>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</si>
  <si>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</si>
  <si>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</si>
  <si>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</si>
  <si>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</si>
  <si>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</si>
  <si>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</si>
  <si>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</si>
  <si>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</si>
  <si>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</si>
  <si>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</si>
  <si>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</si>
  <si>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</si>
  <si>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</si>
  <si>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</si>
  <si>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</si>
  <si>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</si>
  <si>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</si>
  <si>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</si>
  <si>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</si>
  <si>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</si>
  <si>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</si>
  <si>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</si>
  <si>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</si>
  <si>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</si>
  <si>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</si>
  <si>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</si>
  <si>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</si>
  <si>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</si>
  <si>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</si>
  <si>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</si>
  <si>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</si>
  <si>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</si>
  <si>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</si>
  <si>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</si>
  <si>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</si>
  <si>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</si>
  <si>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</si>
  <si>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</si>
  <si>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</si>
  <si>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</si>
  <si>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</si>
  <si>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</si>
  <si>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</si>
  <si>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</si>
  <si>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</si>
  <si>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</si>
  <si>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</si>
  <si>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</si>
  <si>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</si>
  <si>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</si>
  <si>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</si>
  <si>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</si>
  <si>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</si>
  <si>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</si>
  <si>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</si>
  <si>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</si>
  <si>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</si>
  <si>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</si>
  <si>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</si>
  <si>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</si>
  <si>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</si>
  <si>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</si>
  <si>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</si>
  <si>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</si>
  <si>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</si>
  <si>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</si>
  <si>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</si>
  <si>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</si>
  <si>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</si>
  <si>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</si>
  <si>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</si>
  <si>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</si>
  <si>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</si>
  <si>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</si>
  <si>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</si>
  <si>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</si>
  <si>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</si>
  <si>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</si>
  <si>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</si>
  <si>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</si>
  <si>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</si>
  <si>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</si>
  <si>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</si>
  <si>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</si>
  <si>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</si>
  <si>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</si>
  <si>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</si>
  <si>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</si>
  <si>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</si>
  <si>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</si>
  <si>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</si>
  <si>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</si>
  <si>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</si>
  <si>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</si>
  <si>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</si>
  <si>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</si>
  <si>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</si>
  <si>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</si>
  <si>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</si>
  <si>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</si>
  <si>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</si>
  <si>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</si>
  <si>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</si>
  <si>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</si>
  <si>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</si>
  <si>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</si>
  <si>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</si>
  <si>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</si>
  <si>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</si>
  <si>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</si>
  <si>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</si>
  <si>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</si>
  <si>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</si>
  <si>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</si>
  <si>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</si>
  <si>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</si>
  <si>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</si>
  <si>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</si>
  <si>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</si>
  <si>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</si>
  <si>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</si>
  <si>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</si>
  <si>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</si>
  <si>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</si>
  <si>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</si>
  <si>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</si>
  <si>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</si>
  <si>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</si>
  <si>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</si>
  <si>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</si>
  <si>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</si>
  <si>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</si>
  <si>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</si>
  <si>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</si>
  <si>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</si>
  <si>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</si>
  <si>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</si>
  <si>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</si>
  <si>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</si>
  <si>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</si>
  <si>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</si>
  <si>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</si>
  <si>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</si>
  <si>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</si>
  <si>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</si>
  <si>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</si>
  <si>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</si>
  <si>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</si>
  <si>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</si>
  <si>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</si>
  <si>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</si>
  <si>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</si>
  <si>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</si>
  <si>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</si>
  <si>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</si>
  <si>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</si>
  <si>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</si>
  <si>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</si>
  <si>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</si>
  <si>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</si>
  <si>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</si>
  <si>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</si>
  <si>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</si>
  <si>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</si>
  <si>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</si>
  <si>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</si>
  <si>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</si>
  <si>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</si>
  <si>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</si>
  <si>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</si>
  <si>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</si>
  <si>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</si>
  <si>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</si>
  <si>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</si>
  <si>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</si>
  <si>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</si>
  <si>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</si>
  <si>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</si>
  <si>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</si>
  <si>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</si>
  <si>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</si>
  <si>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</si>
  <si>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</si>
  <si>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</si>
  <si>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</si>
  <si>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</si>
  <si>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</si>
  <si>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</si>
  <si>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</si>
  <si>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</si>
  <si>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</si>
  <si>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</si>
  <si>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</si>
  <si>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</si>
  <si>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</si>
  <si>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</si>
  <si>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</si>
  <si>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</si>
  <si>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</si>
  <si>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</si>
  <si>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</si>
  <si>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</si>
  <si>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</si>
  <si>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</si>
  <si>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</si>
  <si>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</si>
  <si>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</si>
  <si>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</si>
  <si>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</si>
  <si>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</si>
  <si>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</si>
  <si>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</si>
  <si>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</si>
  <si>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</si>
  <si>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</si>
  <si>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</si>
  <si>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</si>
  <si>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</si>
  <si>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</si>
  <si>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</si>
  <si>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</si>
  <si>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</si>
  <si>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</si>
  <si>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</si>
  <si>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</si>
  <si>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</si>
  <si>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</si>
  <si>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</si>
  <si>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</si>
  <si>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</si>
  <si>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</si>
  <si>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</si>
  <si>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</si>
  <si>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</si>
  <si>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</si>
  <si>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</si>
  <si>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</si>
  <si>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</si>
  <si>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</si>
  <si>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</si>
  <si>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</si>
  <si>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</si>
  <si>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</si>
  <si>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</si>
  <si>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</si>
  <si>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</si>
  <si>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</si>
  <si>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</si>
  <si>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</si>
  <si>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</si>
  <si>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</si>
  <si>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</si>
  <si>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</si>
  <si>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</si>
  <si>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</si>
  <si>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</si>
  <si>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</si>
  <si>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</si>
  <si>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</si>
  <si>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</si>
  <si>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</si>
  <si>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</si>
  <si>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</si>
  <si>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</si>
  <si>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</si>
  <si>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</si>
  <si>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</si>
  <si>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</si>
  <si>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</si>
  <si>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</si>
  <si>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</si>
  <si>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</si>
  <si>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</si>
  <si>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</si>
  <si>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</si>
  <si>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</si>
  <si>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</si>
  <si>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</si>
  <si>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</si>
  <si>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</si>
  <si>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</si>
  <si>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</si>
  <si>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</si>
  <si>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</si>
  <si>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</si>
  <si>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</si>
  <si>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</si>
  <si>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</si>
  <si>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</si>
  <si>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</si>
  <si>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</si>
  <si>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</si>
  <si>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</si>
  <si>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</si>
  <si>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</si>
  <si>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</si>
  <si>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</si>
  <si>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</si>
  <si>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</si>
  <si>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</si>
  <si>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</si>
  <si>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</si>
  <si>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</si>
  <si>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</si>
  <si>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</si>
  <si>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</si>
  <si>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</si>
  <si>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</si>
  <si>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</si>
  <si>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</si>
  <si>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</si>
  <si>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</si>
  <si>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</si>
  <si>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</si>
  <si>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</si>
  <si>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</si>
  <si>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</si>
  <si>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</si>
  <si>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</si>
  <si>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</si>
  <si>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</si>
  <si>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</si>
  <si>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</si>
  <si>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</si>
  <si>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</si>
  <si>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</si>
  <si>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</si>
  <si>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</si>
  <si>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</si>
  <si>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</si>
  <si>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</si>
  <si>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</si>
  <si>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</si>
  <si>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</si>
  <si>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</si>
  <si>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</si>
  <si>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</si>
  <si>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</si>
  <si>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</si>
  <si>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</si>
  <si>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</si>
  <si>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</si>
  <si>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</si>
  <si>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</si>
  <si>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</si>
  <si>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</si>
  <si>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</si>
  <si>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</si>
  <si>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</si>
  <si>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</si>
  <si>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</si>
  <si>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</si>
  <si>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</si>
  <si>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</si>
  <si>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</si>
  <si>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</si>
  <si>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</si>
  <si>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</si>
  <si>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</si>
  <si>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</si>
  <si>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</si>
  <si>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</si>
  <si>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</si>
  <si>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</si>
  <si>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</si>
  <si>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</si>
  <si>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</si>
  <si>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</si>
  <si>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</si>
  <si>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</si>
  <si>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</si>
  <si>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</si>
  <si>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</si>
  <si>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</si>
  <si>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</si>
  <si>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</si>
  <si>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</si>
  <si>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</si>
  <si>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</si>
  <si>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</si>
  <si>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</si>
  <si>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</si>
  <si>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</si>
  <si>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</si>
  <si>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</si>
  <si>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</si>
  <si>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</si>
  <si>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</si>
  <si>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</si>
  <si>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</si>
  <si>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</si>
  <si>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</si>
  <si>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</si>
  <si>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</si>
  <si>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</si>
  <si>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</si>
  <si>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</si>
  <si>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</si>
  <si>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</si>
  <si>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</si>
  <si>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</si>
  <si>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</si>
  <si>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</si>
  <si>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</si>
  <si>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</si>
  <si>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</si>
  <si>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</si>
  <si>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</si>
  <si>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</si>
  <si>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</si>
  <si>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</si>
  <si>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</si>
  <si>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</si>
  <si>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</si>
  <si>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</si>
  <si>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</si>
  <si>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</si>
  <si>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</si>
  <si>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</si>
  <si>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</si>
  <si>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</si>
  <si>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</si>
  <si>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</si>
  <si>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</si>
  <si>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</si>
  <si>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</si>
  <si>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</si>
  <si>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</si>
  <si>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</si>
  <si>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</si>
  <si>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</si>
  <si>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</si>
  <si>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</si>
  <si>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</si>
  <si>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</si>
  <si>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</si>
  <si>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</si>
  <si>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</si>
  <si>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</si>
  <si>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</si>
  <si>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</si>
  <si>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</si>
  <si>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</si>
  <si>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</si>
  <si>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</si>
  <si>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</si>
  <si>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</si>
  <si>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</si>
  <si>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</si>
  <si>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</si>
  <si>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</si>
  <si>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</si>
  <si>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</si>
  <si>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</si>
  <si>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</si>
  <si>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</si>
  <si>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</si>
  <si>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</si>
  <si>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</si>
  <si>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</si>
  <si>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</si>
  <si>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</si>
  <si>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</si>
  <si>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</si>
  <si>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</si>
  <si>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</si>
  <si>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</si>
  <si>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</si>
  <si>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</si>
  <si>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</si>
  <si>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</si>
  <si>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</si>
  <si>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</si>
  <si>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</si>
  <si>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</si>
  <si>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</si>
  <si>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</si>
  <si>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</si>
  <si>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</si>
  <si>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</si>
  <si>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</si>
  <si>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</si>
  <si>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</si>
  <si>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</si>
  <si>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</si>
  <si>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</si>
  <si>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</si>
  <si>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</si>
  <si>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</si>
  <si>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</si>
  <si>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</si>
  <si>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</si>
  <si>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</si>
  <si>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</si>
  <si>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</si>
  <si>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</si>
  <si>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</si>
  <si>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</si>
  <si>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</si>
  <si>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</si>
  <si>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</si>
  <si>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</si>
  <si>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</si>
  <si>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</si>
  <si>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</si>
  <si>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</si>
  <si>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</si>
  <si>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</si>
  <si>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</si>
  <si>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</si>
  <si>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</si>
  <si>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</si>
  <si>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</si>
  <si>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</si>
  <si>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</si>
  <si>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</si>
  <si>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</si>
  <si>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</si>
  <si>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</si>
  <si>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</si>
  <si>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</si>
  <si>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</si>
  <si>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</si>
  <si>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</si>
  <si>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</si>
  <si>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</si>
  <si>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</si>
  <si>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</si>
  <si>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</si>
  <si>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</si>
  <si>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</si>
  <si>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</si>
  <si>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</si>
  <si>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</si>
  <si>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</si>
  <si>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</si>
  <si>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</si>
  <si>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</si>
  <si>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</si>
  <si>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</si>
  <si>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</si>
  <si>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</si>
  <si>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</si>
  <si>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</si>
  <si>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</si>
  <si>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</si>
  <si>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</si>
  <si>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</si>
  <si>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</si>
  <si>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</si>
  <si>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</si>
  <si>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</si>
  <si>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</si>
  <si>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</si>
  <si>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</si>
  <si>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</si>
  <si>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</si>
  <si>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</si>
  <si>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</si>
  <si>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</si>
  <si>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</si>
  <si>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</si>
  <si>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</si>
  <si>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</si>
  <si>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</si>
  <si>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</si>
  <si>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</si>
  <si>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</si>
  <si>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</si>
  <si>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</si>
  <si>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</si>
  <si>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</si>
  <si>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</si>
  <si>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</si>
  <si>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</si>
  <si>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</si>
  <si>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</si>
  <si>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</si>
  <si>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</si>
  <si>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</si>
  <si>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</si>
  <si>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</si>
  <si>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</si>
  <si>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</si>
  <si>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</si>
  <si>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</si>
  <si>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</si>
  <si>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</si>
  <si>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</si>
  <si>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</si>
  <si>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</si>
  <si>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</si>
  <si>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</si>
  <si>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</si>
  <si>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</si>
  <si>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</si>
  <si>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</si>
  <si>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</si>
  <si>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</si>
  <si>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</si>
  <si>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</si>
  <si>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</si>
  <si>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</si>
  <si>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</si>
  <si>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</si>
  <si>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</si>
  <si>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</si>
  <si>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</si>
  <si>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</si>
  <si>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</si>
  <si>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</si>
  <si>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</si>
  <si>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</si>
  <si>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</si>
  <si>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</si>
  <si>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</si>
  <si>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</si>
  <si>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</si>
  <si>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</si>
  <si>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</si>
  <si>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</si>
  <si>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</si>
  <si>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</si>
  <si>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</si>
  <si>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</si>
  <si>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</si>
  <si>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</si>
  <si>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</si>
  <si>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</si>
  <si>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</si>
  <si>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</si>
  <si>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</si>
  <si>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</si>
  <si>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</si>
  <si>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</si>
  <si>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</si>
  <si>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</si>
  <si>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</si>
  <si>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</si>
  <si>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</si>
  <si>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</si>
  <si>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</si>
  <si>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</si>
  <si>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</si>
  <si>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</si>
  <si>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</si>
  <si>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</si>
  <si>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</si>
  <si>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</si>
  <si>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</si>
  <si>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</si>
  <si>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</si>
  <si>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</si>
  <si>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</si>
  <si>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</si>
  <si>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</si>
  <si>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</si>
  <si>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</si>
  <si>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</si>
  <si>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</si>
  <si>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</si>
  <si>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</si>
  <si>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</si>
  <si>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</si>
  <si>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</si>
  <si>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</si>
  <si>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</si>
  <si>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</si>
  <si>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</si>
  <si>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</si>
  <si>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</si>
  <si>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</si>
  <si>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</si>
  <si>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</si>
  <si>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</si>
  <si>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</si>
  <si>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</si>
  <si>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</si>
  <si>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</si>
  <si>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</si>
  <si>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</si>
  <si>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</si>
  <si>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</si>
  <si>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</si>
  <si>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</si>
  <si>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</si>
  <si>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</si>
  <si>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</si>
  <si>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</si>
  <si>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</si>
  <si>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</si>
  <si>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</si>
  <si>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</si>
  <si>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</si>
  <si>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</si>
  <si>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</si>
  <si>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</si>
  <si>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</si>
  <si>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</si>
  <si>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</si>
  <si>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</si>
  <si>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</si>
  <si>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</si>
  <si>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</si>
  <si>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</si>
  <si>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</si>
  <si>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</si>
  <si>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</si>
  <si>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</si>
  <si>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</si>
  <si>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</si>
  <si>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</si>
  <si>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</si>
  <si>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</si>
  <si>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</si>
  <si>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</si>
  <si>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</si>
  <si>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</si>
  <si>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</si>
  <si>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</si>
  <si>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</si>
  <si>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</si>
  <si>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</si>
  <si>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</si>
  <si>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</si>
  <si>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</si>
  <si>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</si>
  <si>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</si>
  <si>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</si>
  <si>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</si>
  <si>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</si>
  <si>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</si>
  <si>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</si>
  <si>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</si>
  <si>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</si>
  <si>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</si>
  <si>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</si>
  <si>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</si>
  <si>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</si>
  <si>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</si>
  <si>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</si>
  <si>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</si>
  <si>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</si>
  <si>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</si>
  <si>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</si>
  <si>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</si>
  <si>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</si>
  <si>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</si>
  <si>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</si>
  <si>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</si>
  <si>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</si>
  <si>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</si>
  <si>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</si>
  <si>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</si>
  <si>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</si>
  <si>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</si>
  <si>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</si>
  <si>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</si>
  <si>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</si>
  <si>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</si>
  <si>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</si>
  <si>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</si>
  <si>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</si>
  <si>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</si>
  <si>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</si>
  <si>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</si>
  <si>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</si>
  <si>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</si>
  <si>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</si>
  <si>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</si>
  <si>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</si>
  <si>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</si>
  <si>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</si>
  <si>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</si>
  <si>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</si>
  <si>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</si>
  <si>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</si>
  <si>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</si>
  <si>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</si>
  <si>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</si>
  <si>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</si>
  <si>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</si>
  <si>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</si>
  <si>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</si>
  <si>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</si>
  <si>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</si>
  <si>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</si>
  <si>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</si>
  <si>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</si>
  <si>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</si>
  <si>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</si>
  <si>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</si>
  <si>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</si>
  <si>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</si>
  <si>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</si>
  <si>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</si>
  <si>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</si>
  <si>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</si>
  <si>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</si>
  <si>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</si>
  <si>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</si>
  <si>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</si>
  <si>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</si>
  <si>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</si>
  <si>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</si>
  <si>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</si>
  <si>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</si>
  <si>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</si>
  <si>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</si>
  <si>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</si>
  <si>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</si>
  <si>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</si>
  <si>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</si>
  <si>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</si>
  <si>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</si>
  <si>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</si>
  <si>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</si>
  <si>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</si>
  <si>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</si>
  <si>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</si>
  <si>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</si>
  <si>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</si>
  <si>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</si>
  <si>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</si>
  <si>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</si>
  <si>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</si>
  <si>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</si>
  <si>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</si>
  <si>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</si>
  <si>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</si>
  <si>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</si>
  <si>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</si>
  <si>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</si>
  <si>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</si>
  <si>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</si>
  <si>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</si>
  <si>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</si>
  <si>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</si>
  <si>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</si>
  <si>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</si>
  <si>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</si>
  <si>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</si>
  <si>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</si>
  <si>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</si>
  <si>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</si>
  <si>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</si>
  <si>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</si>
  <si>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</si>
  <si>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</si>
  <si>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</si>
  <si>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</si>
  <si>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</si>
  <si>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</si>
  <si>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</si>
  <si>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</si>
  <si>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</si>
  <si>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</si>
  <si>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</si>
  <si>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</si>
  <si>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</si>
  <si>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</si>
  <si>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</si>
  <si>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</si>
  <si>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</si>
  <si>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</si>
  <si>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</si>
  <si>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</si>
  <si>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</si>
  <si>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</si>
  <si>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</si>
  <si>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</si>
  <si>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</si>
  <si>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</si>
  <si>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</si>
  <si>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</si>
  <si>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</si>
  <si>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</si>
  <si>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</si>
  <si>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</si>
  <si>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</si>
  <si>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</si>
  <si>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</si>
  <si>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</si>
  <si>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</si>
  <si>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</si>
  <si>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</si>
  <si>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</si>
  <si>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</si>
  <si>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</si>
  <si>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</si>
  <si>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</si>
  <si>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</si>
  <si>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</si>
  <si>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</si>
  <si>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</si>
  <si>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</si>
  <si>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</si>
  <si>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</si>
  <si>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</si>
  <si>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</si>
  <si>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</si>
  <si>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</si>
  <si>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</si>
  <si>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</si>
  <si>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</si>
  <si>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</si>
  <si>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</si>
  <si>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</si>
  <si>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</si>
  <si>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</si>
  <si>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</si>
  <si>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</si>
  <si>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</si>
  <si>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</si>
  <si>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</si>
  <si>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</si>
  <si>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</si>
  <si>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</si>
  <si>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</si>
  <si>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</si>
  <si>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</si>
  <si>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</si>
  <si>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</si>
  <si>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</si>
  <si>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</si>
  <si>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</si>
  <si>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</si>
  <si>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</si>
  <si>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</si>
  <si>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</si>
  <si>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</si>
  <si>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</si>
  <si>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</si>
  <si>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</si>
  <si>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</si>
  <si>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</si>
  <si>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</si>
  <si>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</si>
  <si>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</si>
  <si>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</si>
  <si>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</si>
  <si>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</si>
  <si>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</si>
  <si>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</si>
  <si>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</si>
  <si>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</si>
  <si>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</si>
  <si>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</si>
  <si>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</si>
  <si>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</si>
  <si>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</si>
  <si>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</si>
  <si>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</si>
  <si>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</si>
  <si>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</si>
  <si>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</si>
  <si>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</si>
  <si>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</si>
  <si>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</si>
  <si>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</si>
  <si>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</si>
  <si>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</si>
  <si>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</si>
  <si>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</si>
  <si>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</si>
  <si>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</si>
  <si>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</si>
  <si>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</si>
  <si>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</si>
  <si>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</si>
  <si>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</si>
  <si>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</si>
  <si>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</si>
  <si>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</si>
  <si>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</si>
  <si>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</si>
  <si>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</si>
  <si>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</si>
  <si>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</si>
  <si>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</si>
  <si>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</si>
  <si>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</si>
  <si>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</si>
  <si>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</si>
  <si>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</si>
  <si>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</si>
  <si>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</si>
  <si>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</si>
  <si>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</si>
  <si>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</si>
  <si>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</si>
  <si>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</si>
  <si>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</si>
  <si>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</si>
  <si>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</si>
  <si>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</si>
  <si>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</si>
  <si>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</si>
  <si>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</si>
  <si>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</si>
  <si>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</si>
  <si>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</si>
  <si>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</si>
  <si>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</si>
  <si>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</si>
  <si>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</si>
  <si>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</si>
  <si>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</si>
  <si>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</si>
  <si>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</si>
  <si>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</si>
  <si>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</si>
  <si>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</si>
  <si>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</si>
  <si>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</si>
  <si>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</si>
  <si>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</si>
  <si>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</si>
  <si>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</si>
  <si>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</si>
  <si>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</si>
  <si>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</si>
  <si>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</si>
  <si>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</si>
  <si>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</si>
  <si>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</si>
  <si>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</si>
  <si>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</si>
  <si>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</si>
  <si>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</si>
  <si>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</si>
  <si>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</si>
  <si>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</si>
  <si>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</si>
  <si>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</si>
  <si>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</si>
  <si>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</si>
  <si>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</si>
  <si>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</si>
  <si>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</si>
  <si>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</si>
  <si>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</si>
  <si>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</si>
  <si>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</si>
  <si>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</si>
  <si>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</si>
  <si>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</si>
  <si>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</si>
  <si>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</si>
  <si>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</si>
  <si>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</si>
  <si>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</si>
  <si>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</si>
  <si>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</si>
  <si>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</si>
  <si>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</si>
  <si>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</si>
  <si>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</si>
  <si>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</si>
  <si>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</si>
  <si>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</si>
  <si>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</si>
  <si>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</si>
  <si>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</si>
  <si>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</si>
  <si>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</si>
  <si>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</si>
  <si>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</si>
  <si>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</si>
  <si>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</si>
  <si>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</si>
  <si>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</si>
  <si>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</si>
  <si>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</si>
  <si>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</si>
  <si>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</si>
  <si>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</si>
  <si>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</si>
  <si>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</si>
  <si>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</si>
  <si>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</si>
  <si>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</si>
  <si>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</si>
  <si>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</si>
  <si>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</si>
  <si>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</si>
  <si>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</si>
  <si>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</si>
  <si>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</si>
  <si>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</si>
  <si>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</si>
  <si>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</si>
  <si>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</si>
  <si>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</si>
  <si>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</si>
  <si>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</si>
  <si>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</si>
  <si>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</si>
  <si>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</si>
  <si>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</si>
  <si>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</si>
  <si>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</si>
  <si>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</si>
  <si>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</si>
  <si>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</si>
  <si>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</si>
  <si>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</si>
  <si>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</si>
  <si>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</si>
  <si>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</si>
  <si>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</si>
  <si>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</si>
  <si>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</si>
  <si>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</si>
  <si>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</si>
  <si>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</si>
  <si>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</si>
  <si>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</si>
  <si>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</si>
  <si>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</si>
  <si>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</si>
  <si>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</si>
  <si>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</si>
  <si>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</si>
  <si>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</si>
  <si>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</si>
  <si>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</si>
  <si>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</si>
  <si>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</si>
  <si>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</si>
  <si>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</si>
  <si>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</si>
  <si>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</si>
  <si>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</si>
  <si>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</si>
  <si>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</si>
  <si>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</si>
  <si>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</si>
  <si>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</si>
  <si>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</si>
  <si>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</si>
  <si>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</si>
  <si>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</si>
  <si>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</si>
  <si>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</si>
  <si>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</si>
  <si>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</si>
  <si>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</si>
  <si>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</si>
  <si>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</si>
  <si>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</si>
  <si>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</si>
  <si>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</si>
  <si>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</si>
  <si>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</si>
  <si>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</si>
  <si>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</si>
  <si>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</si>
  <si>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</si>
  <si>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</si>
  <si>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</si>
  <si>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</si>
  <si>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</si>
  <si>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</si>
  <si>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</si>
  <si>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</si>
  <si>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</si>
  <si>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</si>
  <si>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</si>
  <si>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</si>
  <si>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</si>
  <si>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</si>
  <si>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</si>
  <si>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</si>
  <si>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</si>
  <si>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</si>
  <si>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</si>
  <si>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</si>
  <si>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</si>
  <si>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</si>
  <si>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</si>
  <si>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</si>
  <si>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</si>
  <si>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</si>
  <si>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</si>
  <si>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</si>
  <si>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</si>
  <si>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</si>
  <si>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</si>
  <si>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</si>
  <si>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</si>
  <si>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</si>
  <si>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</si>
  <si>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</si>
  <si>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</si>
  <si>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</si>
  <si>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</si>
  <si>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</si>
  <si>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</si>
  <si>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</si>
  <si>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</si>
  <si>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</si>
  <si>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</si>
  <si>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</si>
  <si>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</si>
  <si>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</si>
  <si>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</si>
  <si>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</si>
  <si>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</si>
  <si>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</si>
  <si>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</si>
  <si>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</si>
  <si>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</si>
  <si>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</si>
  <si>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</si>
  <si>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</si>
  <si>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</si>
  <si>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</si>
  <si>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</si>
  <si>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</si>
  <si>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</si>
  <si>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</si>
  <si>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</si>
  <si>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</si>
  <si>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</si>
  <si>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</si>
  <si>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</si>
  <si>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</si>
  <si>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</si>
  <si>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</si>
  <si>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</si>
  <si>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</si>
  <si>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</si>
  <si>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</si>
  <si>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</si>
  <si>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</si>
  <si>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</si>
  <si>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</si>
  <si>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</si>
  <si>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</si>
  <si>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</si>
  <si>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</si>
  <si>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</si>
  <si>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</si>
  <si>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</si>
  <si>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</si>
  <si>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</si>
  <si>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</si>
  <si>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</si>
  <si>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</si>
  <si>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</si>
  <si>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</si>
  <si>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</si>
  <si>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</si>
  <si>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</si>
  <si>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</si>
  <si>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</si>
  <si>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</si>
  <si>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</si>
  <si>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</si>
  <si>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</si>
  <si>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</si>
  <si>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</si>
  <si>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</si>
  <si>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</si>
  <si>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</si>
  <si>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</si>
  <si>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</si>
  <si>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</si>
  <si>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</si>
  <si>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</si>
  <si>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</si>
  <si>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</si>
  <si>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</si>
  <si>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</si>
  <si>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</si>
  <si>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</si>
  <si>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</si>
  <si>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</si>
  <si>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</si>
  <si>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</si>
  <si>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</si>
  <si>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</si>
  <si>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</si>
  <si>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</si>
  <si>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</si>
  <si>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</si>
  <si>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</si>
  <si>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</si>
  <si>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</si>
  <si>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</si>
  <si>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</si>
  <si>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</si>
  <si>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</si>
  <si>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</si>
  <si>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</si>
  <si>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</si>
  <si>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</si>
  <si>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</si>
  <si>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</si>
  <si>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</si>
  <si>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</si>
  <si>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</si>
  <si>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</si>
  <si>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</si>
  <si>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</si>
  <si>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</si>
  <si>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</si>
  <si>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</si>
  <si>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</si>
  <si>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</si>
  <si>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</si>
  <si>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</si>
  <si>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</si>
  <si>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</si>
  <si>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</si>
  <si>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</si>
  <si>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</si>
  <si>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</si>
  <si>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</si>
  <si>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</si>
  <si>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</si>
  <si>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</si>
  <si>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</si>
  <si>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</si>
  <si>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</si>
  <si>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</si>
  <si>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</si>
  <si>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</si>
  <si>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</si>
  <si>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</si>
  <si>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</si>
  <si>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</si>
  <si>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</si>
  <si>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</si>
  <si>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</si>
  <si>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</si>
  <si>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</si>
  <si>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</si>
  <si>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</si>
  <si>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</si>
  <si>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</si>
  <si>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</si>
  <si>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</si>
  <si>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</si>
  <si>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</si>
  <si>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</si>
  <si>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</si>
  <si>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</si>
  <si>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</si>
  <si>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</si>
  <si>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</si>
  <si>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</si>
  <si>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</si>
  <si>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</si>
  <si>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</si>
  <si>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</si>
  <si>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</si>
  <si>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</si>
  <si>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</si>
  <si>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</si>
  <si>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</si>
  <si>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</si>
  <si>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</si>
  <si>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</si>
  <si>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</si>
  <si>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</si>
  <si>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</si>
  <si>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</si>
  <si>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</si>
  <si>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</si>
  <si>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</si>
  <si>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</si>
  <si>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</si>
  <si>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</si>
  <si>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</si>
  <si>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</si>
  <si>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</si>
  <si>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</si>
  <si>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</si>
  <si>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</si>
  <si>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</si>
  <si>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</si>
  <si>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</si>
  <si>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</si>
  <si>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</si>
  <si>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</si>
  <si>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</si>
  <si>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</si>
  <si>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</si>
  <si>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</si>
  <si>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</si>
  <si>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</si>
  <si>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</si>
  <si>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</si>
  <si>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</si>
  <si>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</si>
  <si>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</si>
  <si>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</si>
  <si>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</si>
  <si>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</si>
  <si>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</si>
  <si>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</si>
  <si>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</si>
  <si>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</si>
  <si>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</si>
  <si>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</si>
  <si>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</si>
  <si>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</si>
  <si>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</si>
  <si>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</si>
  <si>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</si>
  <si>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</si>
  <si>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</si>
  <si>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</si>
  <si>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</si>
  <si>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</si>
  <si>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</si>
  <si>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</si>
  <si>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</si>
  <si>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</si>
  <si>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</si>
  <si>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</si>
  <si>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</si>
  <si>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</si>
  <si>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</si>
  <si>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</si>
  <si>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</si>
  <si>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</si>
  <si>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</si>
  <si>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</si>
  <si>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</si>
  <si>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</si>
  <si>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</si>
  <si>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</si>
  <si>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</si>
  <si>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</si>
  <si>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</si>
  <si>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</si>
  <si>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</si>
  <si>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</si>
  <si>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</si>
  <si>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</si>
  <si>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</si>
  <si>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</si>
  <si>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</si>
  <si>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</si>
  <si>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</si>
  <si>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</si>
  <si>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</si>
  <si>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</si>
  <si>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</si>
  <si>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</si>
  <si>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</si>
  <si>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</si>
  <si>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</si>
  <si>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</si>
  <si>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</si>
  <si>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</si>
  <si>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</si>
  <si>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</si>
  <si>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</si>
  <si>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</si>
  <si>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</si>
  <si>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</si>
  <si>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</si>
  <si>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</si>
  <si>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</si>
  <si>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</si>
  <si>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</si>
  <si>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</si>
  <si>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</si>
  <si>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</si>
  <si>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</si>
  <si>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</si>
  <si>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</si>
  <si>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</si>
  <si>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</si>
  <si>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</si>
  <si>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</si>
  <si>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</si>
  <si>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</si>
  <si>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</si>
  <si>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</si>
  <si>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</si>
  <si>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</si>
  <si>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</si>
  <si>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</si>
  <si>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</si>
  <si>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</si>
  <si>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</si>
  <si>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</si>
  <si>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</si>
  <si>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</si>
  <si>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</si>
  <si>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</si>
  <si>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</si>
  <si>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</si>
  <si>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</si>
  <si>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</si>
  <si>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</si>
  <si>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</si>
  <si>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</si>
  <si>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</si>
  <si>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</si>
  <si>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</si>
  <si>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</si>
  <si>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</si>
  <si>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</si>
  <si>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</si>
  <si>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</si>
  <si>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</si>
  <si>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</si>
  <si>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</si>
  <si>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</si>
  <si>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</si>
  <si>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</si>
  <si>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</si>
  <si>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</si>
  <si>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</si>
  <si>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</si>
  <si>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</si>
  <si>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</si>
  <si>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</si>
  <si>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</si>
  <si>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</si>
  <si>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</si>
  <si>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</si>
  <si>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</si>
  <si>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</si>
  <si>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</si>
  <si>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</si>
  <si>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</si>
  <si>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</si>
  <si>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</si>
  <si>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</si>
  <si>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</si>
  <si>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</si>
  <si>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</si>
  <si>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</si>
  <si>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</si>
  <si>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</si>
  <si>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</si>
  <si>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</si>
  <si>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</si>
  <si>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</si>
  <si>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</si>
  <si>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</si>
  <si>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</si>
  <si>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</si>
  <si>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</si>
  <si>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</si>
  <si>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</si>
  <si>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</si>
  <si>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</si>
  <si>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</si>
  <si>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</si>
  <si>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</si>
  <si>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</si>
  <si>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</si>
  <si>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</si>
  <si>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</si>
  <si>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</si>
  <si>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</si>
  <si>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</si>
  <si>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</si>
  <si>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</si>
  <si>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</si>
  <si>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</si>
  <si>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</si>
  <si>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</si>
  <si>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</si>
  <si>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</si>
  <si>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</si>
  <si>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</si>
  <si>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</si>
  <si>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</si>
  <si>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</si>
  <si>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</si>
  <si>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</si>
  <si>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</si>
  <si>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</si>
  <si>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</si>
  <si>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</si>
  <si>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</si>
  <si>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</si>
  <si>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</si>
  <si>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</si>
  <si>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</si>
  <si>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</si>
  <si>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</si>
  <si>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</si>
  <si>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</si>
  <si>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</si>
  <si>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</si>
  <si>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</si>
  <si>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</si>
  <si>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</si>
  <si>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</si>
  <si>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</si>
  <si>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</si>
  <si>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</si>
  <si>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</si>
  <si>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</si>
  <si>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</si>
  <si>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</si>
  <si>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</si>
  <si>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</si>
  <si>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</si>
  <si>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</si>
  <si>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</si>
  <si>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</si>
  <si>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</si>
  <si>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</si>
  <si>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</si>
  <si>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</si>
  <si>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</si>
  <si>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</si>
  <si>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</si>
  <si>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</si>
  <si>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</si>
  <si>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</si>
  <si>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</si>
  <si>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</si>
  <si>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</si>
  <si>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</si>
  <si>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</si>
  <si>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</si>
  <si>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</si>
  <si>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</si>
  <si>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</si>
  <si>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</si>
  <si>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</si>
  <si>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</si>
  <si>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</si>
  <si>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</si>
  <si>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</si>
  <si>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</si>
  <si>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</si>
  <si>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</si>
  <si>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</si>
  <si>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</si>
  <si>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</si>
  <si>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</si>
  <si>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</si>
  <si>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</si>
  <si>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</si>
  <si>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</si>
  <si>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</si>
  <si>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</si>
  <si>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</si>
  <si>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</si>
  <si>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</si>
  <si>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</si>
  <si>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</si>
  <si>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</si>
  <si>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</si>
  <si>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</si>
  <si>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</si>
  <si>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</si>
  <si>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</si>
  <si>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</si>
  <si>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</si>
  <si>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</si>
  <si>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</si>
  <si>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</si>
  <si>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</si>
  <si>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</si>
  <si>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</si>
  <si>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</si>
  <si>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</si>
  <si>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</si>
  <si>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</si>
  <si>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</si>
  <si>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</si>
  <si>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</si>
  <si>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</si>
  <si>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</si>
  <si>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</si>
  <si>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</si>
  <si>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</si>
  <si>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</si>
  <si>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</si>
  <si>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</si>
  <si>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</si>
  <si>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</si>
  <si>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</si>
  <si>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</si>
  <si>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</si>
  <si>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</si>
  <si>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</si>
  <si>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</si>
  <si>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</si>
  <si>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</si>
  <si>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</si>
  <si>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</si>
  <si>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</si>
  <si>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</si>
  <si>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</si>
  <si>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</si>
  <si>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</si>
  <si>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</si>
  <si>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</si>
  <si>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</si>
  <si>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</si>
  <si>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</si>
  <si>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</si>
  <si>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</si>
  <si>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</si>
  <si>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</si>
  <si>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</si>
  <si>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</si>
  <si>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</si>
  <si>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</si>
  <si>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</si>
  <si>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</si>
  <si>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</si>
  <si>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</si>
  <si>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</si>
  <si>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</si>
  <si>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</si>
  <si>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</si>
  <si>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</si>
  <si>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</si>
  <si>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</si>
  <si>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</si>
  <si>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</si>
  <si>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</si>
  <si>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</si>
  <si>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</si>
  <si>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</si>
  <si>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</si>
  <si>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</si>
  <si>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</si>
  <si>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</si>
  <si>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</si>
  <si>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</si>
  <si>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</si>
  <si>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</si>
  <si>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</si>
  <si>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</si>
  <si>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</si>
  <si>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</si>
  <si>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</si>
  <si>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</si>
  <si>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</si>
  <si>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</si>
  <si>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</si>
  <si>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</si>
  <si>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</si>
  <si>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</si>
  <si>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</si>
  <si>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</si>
  <si>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</si>
  <si>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</si>
  <si>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</si>
  <si>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</si>
  <si>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</si>
  <si>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</si>
  <si>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</si>
  <si>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</si>
  <si>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</si>
  <si>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</si>
  <si>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</si>
  <si>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</si>
  <si>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</si>
  <si>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</si>
  <si>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</si>
  <si>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</si>
  <si>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</si>
  <si>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</si>
  <si>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</si>
  <si>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</si>
  <si>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</si>
  <si>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</si>
  <si>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</si>
  <si>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</si>
  <si>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</si>
  <si>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</si>
  <si>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</si>
  <si>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</si>
  <si>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</si>
  <si>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</si>
  <si>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</si>
  <si>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</si>
  <si>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</si>
  <si>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</si>
  <si>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</si>
  <si>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</si>
  <si>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</si>
  <si>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</si>
  <si>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</si>
  <si>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</si>
  <si>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</si>
  <si>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</si>
  <si>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</si>
  <si>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</si>
  <si>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</si>
  <si>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</si>
  <si>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</si>
  <si>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</si>
  <si>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</si>
  <si>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</si>
  <si>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</si>
  <si>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</si>
  <si>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</si>
  <si>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</si>
  <si>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</si>
  <si>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</si>
  <si>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</si>
  <si>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</si>
  <si>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</si>
  <si>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</si>
  <si>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</si>
  <si>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</si>
  <si>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</si>
  <si>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</si>
  <si>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</si>
  <si>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</si>
  <si>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</si>
  <si>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</si>
  <si>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</si>
  <si>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</si>
  <si>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</si>
  <si>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</si>
  <si>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</si>
  <si>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</si>
  <si>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</si>
  <si>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</si>
  <si>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</si>
  <si>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</si>
  <si>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</si>
  <si>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</si>
  <si>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</si>
  <si>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</si>
  <si>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</si>
  <si>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</si>
  <si>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</si>
  <si>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</si>
  <si>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</si>
  <si>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</si>
  <si>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</si>
  <si>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</si>
  <si>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</si>
  <si>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</si>
  <si>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</si>
  <si>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</si>
  <si>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</si>
  <si>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</si>
  <si>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</si>
  <si>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</si>
  <si>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</si>
  <si>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</si>
  <si>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</si>
  <si>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</si>
  <si>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</si>
  <si>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</si>
  <si>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</si>
  <si>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</si>
  <si>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</si>
  <si>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</si>
  <si>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</si>
  <si>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</si>
  <si>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</si>
  <si>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</si>
  <si>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</si>
  <si>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</si>
  <si>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</si>
  <si>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</si>
  <si>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</si>
  <si>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</si>
  <si>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</si>
  <si>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</si>
  <si>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</si>
  <si>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</si>
  <si>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</si>
  <si>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</si>
  <si>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</si>
  <si>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</si>
  <si>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</si>
  <si>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</si>
  <si>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</si>
  <si>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</si>
  <si>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</si>
  <si>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</si>
  <si>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</si>
  <si>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</si>
  <si>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</si>
  <si>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</si>
  <si>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</si>
  <si>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</si>
  <si>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</si>
  <si>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</si>
  <si>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</si>
  <si>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</si>
  <si>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</si>
  <si>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</si>
  <si>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</si>
  <si>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</si>
  <si>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</si>
  <si>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</si>
  <si>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</si>
  <si>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</si>
  <si>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</si>
  <si>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</si>
  <si>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</si>
  <si>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</si>
  <si>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</si>
  <si>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</si>
  <si>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</si>
  <si>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</si>
  <si>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</si>
  <si>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</si>
  <si>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</si>
  <si>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</si>
  <si>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</si>
  <si>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</si>
  <si>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</si>
  <si>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</si>
  <si>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</si>
  <si>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</si>
  <si>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</si>
  <si>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</si>
  <si>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</si>
  <si>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</si>
  <si>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</si>
  <si>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</si>
  <si>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</si>
  <si>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</si>
  <si>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</si>
  <si>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</si>
  <si>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</si>
  <si>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</si>
  <si>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</si>
  <si>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</si>
  <si>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</si>
  <si>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</si>
  <si>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</si>
  <si>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</si>
  <si>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</si>
  <si>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</si>
  <si>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</si>
  <si>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</si>
  <si>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</si>
  <si>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</si>
  <si>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</si>
  <si>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</si>
  <si>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</si>
  <si>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</si>
  <si>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</si>
  <si>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</si>
  <si>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</si>
  <si>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</si>
  <si>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</si>
  <si>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</si>
  <si>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</si>
  <si>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</si>
  <si>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</si>
  <si>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</si>
  <si>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</si>
  <si>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</si>
  <si>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</si>
  <si>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</si>
  <si>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</si>
  <si>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</si>
  <si>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</si>
  <si>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</si>
  <si>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</si>
  <si>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</si>
  <si>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</si>
  <si>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</si>
  <si>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</si>
  <si>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</si>
  <si>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</si>
  <si>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</si>
  <si>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</si>
  <si>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</si>
  <si>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</si>
  <si>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</si>
  <si>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</si>
  <si>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</si>
  <si>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</si>
  <si>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</si>
  <si>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</si>
  <si>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</si>
  <si>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</si>
  <si>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</si>
  <si>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</si>
  <si>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</si>
  <si>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</si>
  <si>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</si>
  <si>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</si>
  <si>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</si>
  <si>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</si>
  <si>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</si>
  <si>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</si>
  <si>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</si>
  <si>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</si>
  <si>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</si>
  <si>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</si>
  <si>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</si>
  <si>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</si>
  <si>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</si>
  <si>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</si>
  <si>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</si>
  <si>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</si>
  <si>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</si>
  <si>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</si>
  <si>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</si>
  <si>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</si>
  <si>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</si>
  <si>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</si>
  <si>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</si>
  <si>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</si>
  <si>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</si>
  <si>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</si>
  <si>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</si>
  <si>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</si>
  <si>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</si>
  <si>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</si>
  <si>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</si>
  <si>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</si>
  <si>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</si>
  <si>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</si>
  <si>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</si>
  <si>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</si>
  <si>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</si>
  <si>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</si>
  <si>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</si>
  <si>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</si>
  <si>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</si>
  <si>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</si>
  <si>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</si>
  <si>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</si>
  <si>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</si>
  <si>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</si>
  <si>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</si>
  <si>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</si>
  <si>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</si>
  <si>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</si>
  <si>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</si>
  <si>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</si>
  <si>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</si>
  <si>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</si>
  <si>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</si>
  <si>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</si>
  <si>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</si>
  <si>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</si>
  <si>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</si>
  <si>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</si>
  <si>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</si>
  <si>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</si>
  <si>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</si>
  <si>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</si>
  <si>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</si>
  <si>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</si>
  <si>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</si>
  <si>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</si>
  <si>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</si>
  <si>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</si>
  <si>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</si>
  <si>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</si>
  <si>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</si>
  <si>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</si>
  <si>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</si>
  <si>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</si>
  <si>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</si>
  <si>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</si>
  <si>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</si>
  <si>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</si>
  <si>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</si>
  <si>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</si>
  <si>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</si>
  <si>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</si>
  <si>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</si>
  <si>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</si>
  <si>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</si>
  <si>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</si>
  <si>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</si>
  <si>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</si>
  <si>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</si>
  <si>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</si>
  <si>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</si>
  <si>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</si>
  <si>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</si>
  <si>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</si>
  <si>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</si>
  <si>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</si>
  <si>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</si>
  <si>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</si>
  <si>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</si>
  <si>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</si>
  <si>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</si>
  <si>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</si>
  <si>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</si>
  <si>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</si>
  <si>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</si>
  <si>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</si>
  <si>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</si>
  <si>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</si>
  <si>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</si>
  <si>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</si>
  <si>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</si>
  <si>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</si>
  <si>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</si>
  <si>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</si>
  <si>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</si>
  <si>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</si>
  <si>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</si>
  <si>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</si>
  <si>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</si>
  <si>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</si>
  <si>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</si>
  <si>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</si>
  <si>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</si>
  <si>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</si>
  <si>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</si>
  <si>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</si>
  <si>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</si>
  <si>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</si>
  <si>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</si>
  <si>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</si>
  <si>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</si>
  <si>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</si>
  <si>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</si>
  <si>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</si>
  <si>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</si>
  <si>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</si>
  <si>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</si>
  <si>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</si>
  <si>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</si>
  <si>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</si>
  <si>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</si>
  <si>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</si>
  <si>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</si>
  <si>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</si>
  <si>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</si>
  <si>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</si>
  <si>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</si>
  <si>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</si>
  <si>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</si>
  <si>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</si>
  <si>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</si>
  <si>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</si>
  <si>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</si>
  <si>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</si>
  <si>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</si>
  <si>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</si>
  <si>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</si>
  <si>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</si>
  <si>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</si>
  <si>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</si>
  <si>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</si>
  <si>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</si>
  <si>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</si>
  <si>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</si>
  <si>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</si>
  <si>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</si>
  <si>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</si>
  <si>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</si>
  <si>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</si>
  <si>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</si>
  <si>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</si>
  <si>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</si>
  <si>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</si>
  <si>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</si>
  <si>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</si>
  <si>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</si>
  <si>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</si>
  <si>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</si>
  <si>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</si>
  <si>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</si>
  <si>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</si>
  <si>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</si>
  <si>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</si>
  <si>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</si>
  <si>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</si>
  <si>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</si>
  <si>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</si>
  <si>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</si>
  <si>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</si>
  <si>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</si>
  <si>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</si>
  <si>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</si>
  <si>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</si>
  <si>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</si>
  <si>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</si>
  <si>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</si>
  <si>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</si>
  <si>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</si>
  <si>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</si>
  <si>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</si>
  <si>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</si>
  <si>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</si>
  <si>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</si>
  <si>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</si>
  <si>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</si>
  <si>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</si>
  <si>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</si>
  <si>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</si>
  <si>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</si>
  <si>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</si>
  <si>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</si>
  <si>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</si>
  <si>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</si>
  <si>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</si>
  <si>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</si>
  <si>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</si>
  <si>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</si>
  <si>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</si>
  <si>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</si>
  <si>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</si>
  <si>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</si>
  <si>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</si>
  <si>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</si>
  <si>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</si>
  <si>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</si>
  <si>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</si>
  <si>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</si>
  <si>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</si>
  <si>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</si>
  <si>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</si>
  <si>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</si>
  <si>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</si>
  <si>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</si>
  <si>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</si>
  <si>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</si>
  <si>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</si>
  <si>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</si>
  <si>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</si>
  <si>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</si>
  <si>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</si>
  <si>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</si>
  <si>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</si>
  <si>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</si>
  <si>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</si>
  <si>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</si>
  <si>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</si>
  <si>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</si>
  <si>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</si>
  <si>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</si>
  <si>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</si>
  <si>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</si>
  <si>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</si>
  <si>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</si>
  <si>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</si>
  <si>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</si>
  <si>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</si>
  <si>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</si>
  <si>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</si>
  <si>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</si>
  <si>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</si>
  <si>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</si>
  <si>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</si>
  <si>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</si>
  <si>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</si>
  <si>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</si>
  <si>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</si>
  <si>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</si>
  <si>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</si>
  <si>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</si>
  <si>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</si>
  <si>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</si>
  <si>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</si>
  <si>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</si>
  <si>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</si>
  <si>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</si>
  <si>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</si>
  <si>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</si>
  <si>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</si>
  <si>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</si>
  <si>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</si>
  <si>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</si>
  <si>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</si>
  <si>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</si>
  <si>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</si>
  <si>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</si>
  <si>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</si>
  <si>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</si>
  <si>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</si>
  <si>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</si>
  <si>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</si>
  <si>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</si>
  <si>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</si>
  <si>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</si>
  <si>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</si>
  <si>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</si>
  <si>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</si>
  <si>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</si>
  <si>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</si>
  <si>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</si>
  <si>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</si>
  <si>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</si>
  <si>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</si>
  <si>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</si>
  <si>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</si>
  <si>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</si>
  <si>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</si>
  <si>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</si>
  <si>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</si>
  <si>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</si>
  <si>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</si>
  <si>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</si>
  <si>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</si>
  <si>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</si>
  <si>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</si>
  <si>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</si>
  <si>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</si>
  <si>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</si>
  <si>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</si>
  <si>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</si>
  <si>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</si>
  <si>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</si>
  <si>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</si>
  <si>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</si>
  <si>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</si>
  <si>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</si>
  <si>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</si>
  <si>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</si>
  <si>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</si>
  <si>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</si>
  <si>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</si>
  <si>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</si>
  <si>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</si>
  <si>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</si>
  <si>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</si>
  <si>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</si>
  <si>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</si>
  <si>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</si>
  <si>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</si>
  <si>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</si>
  <si>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</si>
  <si>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</si>
  <si>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</si>
  <si>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</si>
  <si>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</si>
  <si>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</si>
  <si>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</si>
  <si>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</si>
  <si>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</si>
  <si>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</si>
  <si>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</si>
  <si>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</si>
  <si>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</si>
  <si>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</si>
  <si>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</si>
  <si>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</si>
  <si>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</si>
  <si>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</si>
  <si>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</si>
  <si>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</si>
  <si>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</si>
  <si>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</si>
  <si>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</si>
  <si>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</si>
  <si>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</si>
  <si>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</si>
  <si>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</si>
  <si>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</si>
  <si>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</si>
  <si>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</si>
  <si>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</si>
  <si>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</si>
  <si>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</si>
  <si>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</si>
  <si>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</si>
  <si>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</si>
  <si>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</si>
  <si>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</si>
  <si>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</si>
  <si>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</si>
  <si>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</si>
  <si>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</si>
  <si>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</si>
  <si>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</si>
  <si>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</si>
  <si>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</si>
  <si>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</si>
  <si>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</si>
  <si>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</si>
  <si>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</si>
  <si>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</si>
  <si>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</si>
  <si>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</si>
  <si>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</si>
  <si>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</si>
  <si>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</si>
  <si>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</si>
  <si>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</si>
  <si>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</si>
  <si>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</si>
  <si>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</si>
  <si>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</si>
  <si>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</si>
  <si>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</si>
  <si>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</si>
  <si>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</si>
  <si>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</si>
  <si>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</si>
  <si>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</si>
  <si>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</si>
  <si>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</si>
  <si>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</si>
  <si>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</si>
  <si>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</si>
  <si>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</si>
  <si>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</si>
  <si>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</si>
  <si>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</si>
  <si>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</si>
  <si>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</si>
  <si>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</si>
  <si>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</si>
  <si>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</si>
  <si>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</si>
  <si>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</si>
  <si>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</si>
  <si>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</si>
  <si>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</si>
  <si>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</si>
  <si>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</si>
  <si>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</si>
  <si>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</si>
  <si>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</si>
  <si>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</si>
  <si>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</si>
  <si>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</si>
  <si>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</si>
  <si>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</si>
  <si>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</si>
  <si>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</si>
  <si>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</si>
  <si>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</si>
  <si>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</si>
  <si>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</si>
  <si>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</si>
  <si>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</si>
  <si>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</si>
  <si>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</si>
  <si>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</si>
  <si>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</si>
  <si>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</si>
  <si>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</si>
  <si>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</si>
  <si>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</si>
  <si>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</si>
  <si>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</si>
  <si>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</si>
  <si>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</si>
  <si>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</si>
  <si>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</si>
  <si>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</si>
  <si>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</si>
  <si>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</si>
  <si>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</si>
  <si>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</si>
  <si>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</si>
  <si>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</si>
  <si>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</si>
  <si>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</si>
  <si>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</si>
  <si>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</si>
  <si>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</si>
  <si>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</si>
  <si>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</si>
  <si>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</si>
  <si>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</si>
  <si>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</si>
  <si>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</si>
  <si>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</si>
  <si>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</si>
  <si>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</si>
  <si>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</si>
  <si>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</si>
  <si>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</si>
  <si>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</si>
  <si>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</si>
  <si>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</si>
  <si>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</si>
  <si>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</si>
  <si>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</si>
  <si>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</si>
  <si>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</si>
  <si>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</si>
  <si>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</si>
  <si>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</si>
  <si>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</si>
  <si>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</si>
  <si>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</si>
  <si>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</si>
  <si>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</si>
  <si>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</si>
  <si>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</si>
  <si>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</si>
  <si>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</si>
  <si>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</si>
  <si>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</si>
  <si>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</si>
  <si>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</si>
  <si>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</si>
  <si>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</si>
  <si>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</si>
  <si>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</si>
  <si>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</si>
  <si>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</si>
  <si>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</si>
  <si>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</si>
  <si>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</si>
  <si>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</si>
  <si>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</si>
  <si>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</si>
  <si>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</si>
  <si>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</si>
  <si>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</si>
  <si>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</si>
  <si>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</si>
  <si>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</si>
  <si>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</si>
  <si>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</si>
  <si>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</si>
  <si>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</si>
  <si>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</si>
  <si>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</si>
  <si>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</si>
  <si>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</si>
  <si>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</si>
  <si>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</si>
  <si>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</si>
  <si>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</si>
  <si>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</si>
  <si>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</si>
  <si>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</si>
  <si>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</si>
  <si>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</si>
  <si>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</si>
  <si>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</si>
  <si>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</si>
  <si>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</si>
  <si>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</si>
  <si>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</si>
  <si>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</si>
  <si>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</si>
  <si>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</si>
  <si>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</si>
  <si>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</si>
  <si>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</si>
  <si>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</si>
  <si>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</si>
  <si>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</si>
  <si>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</si>
  <si>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</si>
  <si>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</si>
  <si>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</si>
  <si>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</si>
  <si>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</si>
  <si>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</si>
  <si>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</si>
  <si>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</si>
  <si>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</si>
  <si>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</si>
  <si>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</si>
  <si>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</si>
  <si>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</si>
  <si>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</si>
  <si>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</si>
  <si>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</si>
  <si>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</si>
  <si>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</si>
  <si>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</si>
  <si>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</si>
  <si>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</si>
  <si>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</si>
  <si>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</si>
  <si>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</si>
  <si>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</si>
  <si>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</si>
  <si>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</si>
  <si>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</si>
  <si>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</si>
  <si>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</si>
  <si>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</si>
  <si>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</si>
  <si>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</si>
  <si>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</si>
  <si>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</si>
  <si>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</si>
  <si>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</si>
  <si>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</si>
  <si>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</si>
  <si>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</si>
  <si>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</si>
  <si>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</si>
  <si>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</si>
  <si>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</si>
  <si>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</si>
  <si>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</si>
  <si>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</si>
  <si>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</si>
  <si>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</si>
  <si>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</si>
  <si>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</si>
  <si>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</si>
  <si>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</si>
  <si>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</si>
  <si>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</si>
  <si>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</si>
  <si>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</si>
  <si>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</si>
  <si>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</si>
  <si>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</si>
  <si>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</si>
  <si>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</si>
  <si>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</si>
  <si>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</si>
  <si>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</si>
  <si>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</si>
  <si>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</si>
  <si>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</si>
  <si>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</si>
  <si>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</si>
  <si>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</si>
  <si>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</si>
  <si>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</si>
  <si>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</si>
  <si>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</si>
  <si>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</si>
  <si>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</si>
  <si>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</si>
  <si>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</si>
  <si>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</si>
  <si>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</si>
  <si>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</si>
  <si>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</si>
  <si>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</si>
  <si>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</si>
  <si>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</si>
  <si>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</si>
  <si>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</si>
  <si>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</si>
  <si>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</si>
  <si>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</si>
  <si>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</si>
  <si>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</si>
  <si>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</si>
  <si>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</si>
  <si>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</si>
  <si>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</si>
  <si>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</si>
  <si>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</si>
  <si>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</si>
  <si>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</si>
  <si>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</si>
  <si>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</si>
  <si>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</si>
  <si>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</si>
  <si>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</si>
  <si>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</si>
  <si>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</si>
  <si>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</si>
  <si>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</si>
  <si>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</si>
  <si>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</si>
  <si>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</si>
  <si>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</si>
  <si>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</si>
  <si>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</si>
  <si>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</si>
  <si>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</si>
  <si>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</si>
  <si>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</si>
  <si>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</si>
  <si>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</si>
  <si>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</si>
  <si>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</si>
  <si>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</si>
  <si>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</si>
  <si>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</si>
  <si>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</si>
  <si>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</si>
  <si>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</si>
  <si>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</si>
  <si>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</si>
  <si>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</si>
  <si>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</si>
  <si>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</si>
  <si>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</si>
  <si>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</si>
  <si>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</si>
  <si>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</si>
  <si>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</si>
  <si>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</si>
  <si>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</si>
  <si>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</si>
  <si>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</si>
  <si>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</si>
  <si>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</si>
  <si>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</si>
  <si>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</si>
  <si>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</si>
  <si>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</si>
  <si>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</si>
  <si>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</si>
  <si>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</si>
  <si>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</si>
  <si>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</si>
  <si>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</si>
  <si>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</si>
  <si>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</si>
  <si>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</si>
  <si>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</si>
  <si>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</si>
  <si>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</si>
  <si>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</si>
  <si>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</si>
  <si>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</si>
  <si>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</si>
  <si>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</si>
  <si>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</si>
  <si>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</si>
  <si>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</si>
  <si>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</si>
  <si>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</si>
  <si>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</si>
  <si>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</si>
  <si>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</si>
  <si>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</si>
  <si>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</si>
  <si>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</si>
  <si>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</si>
  <si>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</si>
  <si>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</si>
  <si>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</si>
  <si>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</si>
  <si>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</si>
  <si>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</si>
  <si>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</si>
  <si>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</si>
  <si>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</si>
  <si>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</si>
  <si>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</si>
  <si>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</si>
  <si>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</si>
  <si>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</si>
  <si>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</si>
  <si>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</si>
  <si>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</si>
  <si>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</si>
  <si>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</si>
  <si>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</si>
  <si>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</si>
  <si>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</si>
  <si>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</si>
  <si>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</si>
  <si>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</si>
  <si>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</si>
  <si>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</si>
  <si>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</si>
  <si>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</si>
  <si>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</si>
  <si>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</si>
  <si>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</si>
  <si>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</si>
  <si>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</si>
  <si>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</si>
  <si>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</si>
  <si>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</si>
  <si>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</si>
  <si>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</si>
  <si>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</si>
  <si>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</si>
  <si>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</si>
  <si>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</si>
  <si>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</si>
  <si>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</si>
  <si>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</si>
  <si>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</si>
  <si>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</si>
  <si>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</si>
  <si>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</si>
  <si>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</si>
  <si>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</si>
  <si>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</si>
  <si>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</si>
  <si>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</si>
  <si>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</si>
  <si>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</si>
  <si>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</si>
  <si>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</si>
  <si>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</si>
  <si>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</si>
  <si>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</si>
  <si>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</si>
  <si>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</si>
  <si>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</si>
  <si>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</si>
  <si>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</si>
  <si>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</si>
  <si>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</si>
  <si>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</si>
  <si>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</si>
  <si>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</si>
  <si>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</si>
  <si>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</si>
  <si>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</si>
  <si>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</si>
  <si>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</si>
  <si>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</si>
  <si>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</si>
  <si>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</si>
  <si>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</si>
  <si>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</si>
  <si>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</si>
  <si>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</si>
  <si>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</si>
  <si>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</si>
  <si>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</si>
  <si>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</si>
  <si>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</si>
  <si>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</si>
  <si>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</si>
  <si>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</si>
  <si>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</si>
  <si>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</si>
  <si>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</si>
  <si>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</si>
  <si>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</si>
  <si>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</si>
  <si>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</si>
  <si>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</si>
  <si>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</si>
  <si>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</si>
  <si>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</si>
  <si>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</si>
  <si>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</si>
  <si>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</si>
  <si>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</si>
  <si>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</si>
  <si>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</si>
  <si>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</si>
  <si>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</si>
  <si>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</si>
  <si>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</si>
  <si>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</si>
  <si>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</si>
  <si>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</si>
  <si>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</si>
  <si>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</si>
  <si>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</si>
  <si>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</si>
  <si>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</si>
  <si>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</si>
  <si>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</si>
  <si>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</si>
  <si>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</si>
  <si>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</si>
  <si>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</si>
  <si>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</si>
  <si>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</si>
  <si>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</si>
  <si>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</si>
  <si>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</si>
  <si>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</si>
  <si>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</si>
  <si>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</si>
  <si>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</si>
  <si>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</si>
  <si>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</si>
  <si>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</si>
  <si>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</si>
  <si>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</si>
  <si>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</si>
  <si>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</si>
  <si>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</si>
  <si>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</si>
  <si>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</si>
  <si>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</si>
  <si>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</si>
  <si>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</si>
  <si>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</si>
  <si>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</si>
  <si>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</si>
  <si>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</si>
  <si>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</si>
  <si>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</si>
  <si>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</si>
  <si>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</si>
  <si>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</si>
  <si>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</si>
  <si>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</si>
  <si>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</si>
  <si>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</si>
  <si>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</si>
  <si>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</si>
  <si>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</si>
  <si>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</si>
  <si>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</si>
  <si>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</si>
  <si>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</si>
  <si>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</si>
  <si>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</si>
  <si>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</si>
  <si>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</si>
  <si>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</si>
  <si>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</si>
  <si>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</si>
  <si>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</si>
  <si>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</si>
  <si>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</si>
  <si>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</si>
  <si>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</si>
  <si>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</si>
  <si>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</si>
  <si>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</si>
  <si>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</si>
  <si>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</si>
  <si>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</si>
  <si>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</si>
  <si>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</si>
  <si>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</si>
  <si>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</si>
  <si>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</si>
  <si>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</si>
  <si>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</si>
  <si>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</si>
  <si>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</si>
  <si>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</si>
  <si>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</si>
  <si>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</si>
  <si>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</si>
  <si>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</si>
  <si>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</si>
  <si>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</si>
  <si>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</si>
  <si>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</si>
  <si>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</si>
  <si>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</si>
  <si>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</si>
  <si>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</si>
  <si>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</si>
  <si>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</si>
  <si>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</si>
  <si>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</si>
  <si>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</si>
  <si>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</si>
  <si>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</si>
  <si>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</si>
  <si>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</si>
  <si>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</si>
  <si>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</si>
  <si>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</si>
  <si>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</si>
  <si>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</si>
  <si>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</si>
  <si>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</si>
  <si>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</si>
  <si>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</si>
  <si>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</si>
  <si>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</si>
  <si>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</si>
  <si>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</si>
  <si>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</si>
  <si>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</si>
  <si>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</si>
  <si>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</si>
  <si>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</si>
  <si>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</si>
  <si>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</si>
  <si>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</si>
  <si>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</si>
  <si>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</si>
  <si>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</si>
  <si>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</si>
  <si>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</si>
  <si>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</si>
  <si>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</si>
  <si>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</si>
  <si>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</si>
  <si>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</si>
  <si>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</si>
  <si>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</si>
  <si>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</si>
  <si>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</si>
  <si>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</si>
  <si>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</si>
  <si>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</si>
  <si>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</si>
  <si>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</si>
  <si>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</si>
  <si>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</si>
  <si>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</si>
  <si>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</si>
  <si>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</si>
  <si>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</si>
  <si>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</si>
  <si>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</si>
  <si>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</si>
  <si>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</si>
  <si>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</si>
  <si>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</si>
  <si>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</si>
  <si>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</si>
  <si>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</si>
  <si>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</si>
  <si>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</si>
  <si>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</si>
  <si>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</si>
  <si>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</si>
  <si>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</si>
  <si>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</si>
  <si>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</si>
  <si>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</si>
  <si>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</si>
  <si>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</si>
  <si>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</si>
  <si>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</si>
  <si>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</si>
  <si>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</si>
  <si>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</si>
  <si>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</si>
  <si>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</si>
  <si>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</si>
  <si>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</si>
  <si>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</si>
  <si>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</si>
  <si>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</si>
  <si>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</si>
  <si>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</si>
  <si>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</si>
  <si>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</si>
  <si>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</si>
  <si>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</si>
  <si>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</si>
  <si>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</si>
  <si>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</si>
  <si>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</si>
  <si>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</si>
  <si>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</si>
  <si>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</si>
  <si>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</si>
  <si>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</si>
  <si>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</si>
  <si>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</si>
  <si>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</si>
  <si>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</si>
  <si>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</si>
  <si>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</si>
  <si>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</si>
  <si>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</si>
  <si>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</si>
  <si>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</si>
  <si>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</si>
  <si>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</si>
  <si>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</si>
  <si>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</si>
  <si>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</si>
  <si>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</si>
  <si>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</si>
  <si>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</si>
  <si>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</si>
  <si>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</si>
  <si>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</si>
  <si>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</si>
  <si>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</si>
  <si>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</si>
  <si>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</si>
  <si>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</si>
  <si>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</si>
  <si>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</si>
  <si>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</si>
  <si>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</si>
  <si>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</si>
  <si>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</si>
  <si>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</si>
  <si>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</si>
  <si>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</si>
  <si>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</si>
  <si>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</si>
  <si>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</si>
  <si>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</si>
  <si>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</si>
  <si>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</si>
  <si>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</si>
  <si>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</si>
  <si>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</si>
  <si>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</si>
  <si>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</si>
  <si>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</si>
  <si>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</si>
  <si>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</si>
  <si>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</si>
  <si>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</si>
  <si>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</si>
  <si>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</si>
  <si>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</si>
  <si>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</si>
  <si>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</si>
  <si>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</si>
  <si>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</si>
  <si>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</si>
  <si>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</si>
  <si>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</si>
  <si>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</si>
  <si>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</si>
  <si>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</si>
  <si>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</si>
  <si>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</si>
  <si>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</si>
  <si>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</si>
  <si>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</si>
  <si>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</si>
  <si>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</si>
  <si>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</si>
  <si>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</si>
  <si>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</si>
  <si>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</si>
  <si>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</si>
  <si>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</si>
  <si>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</si>
  <si>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</si>
  <si>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</si>
  <si>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</si>
  <si>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</si>
  <si>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</si>
  <si>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</si>
  <si>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</si>
  <si>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</si>
  <si>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</si>
  <si>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</si>
  <si>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</si>
  <si>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</si>
  <si>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</si>
  <si>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</si>
  <si>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</si>
  <si>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</si>
  <si>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</si>
  <si>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</si>
  <si>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</si>
  <si>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</si>
  <si>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</si>
  <si>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</si>
  <si>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</si>
  <si>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</si>
  <si>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</si>
  <si>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</si>
  <si>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</si>
  <si>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</si>
  <si>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</si>
  <si>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</si>
  <si>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</si>
  <si>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</si>
  <si>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</si>
  <si>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</si>
  <si>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</si>
  <si>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</si>
  <si>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</si>
  <si>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</si>
  <si>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</si>
  <si>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</si>
  <si>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</si>
  <si>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</si>
  <si>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</si>
  <si>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</si>
  <si>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</si>
  <si>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</si>
  <si>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</si>
  <si>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</si>
  <si>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</si>
  <si>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</si>
  <si>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</si>
  <si>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</si>
  <si>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</si>
  <si>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</si>
  <si>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</si>
  <si>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</si>
  <si>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</si>
  <si>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</si>
  <si>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</si>
  <si>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</si>
  <si>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</si>
  <si>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</si>
  <si>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</si>
  <si>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</si>
  <si>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</si>
  <si>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</si>
  <si>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</si>
  <si>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</si>
  <si>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</si>
  <si>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</si>
  <si>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</si>
  <si>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</si>
  <si>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</si>
  <si>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</si>
  <si>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</si>
  <si>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</si>
  <si>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</si>
  <si>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</si>
  <si>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</si>
  <si>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</si>
  <si>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</si>
  <si>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</si>
  <si>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</si>
  <si>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</si>
  <si>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</si>
  <si>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</si>
  <si>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</si>
  <si>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</si>
  <si>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</si>
  <si>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</si>
  <si>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</si>
  <si>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</si>
  <si>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</si>
  <si>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</si>
  <si>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</si>
  <si>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</si>
  <si>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</si>
  <si>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</si>
  <si>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</si>
  <si>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</si>
  <si>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</si>
  <si>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</si>
  <si>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</si>
  <si>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</si>
  <si>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</si>
  <si>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</si>
  <si>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</si>
  <si>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</si>
  <si>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</si>
  <si>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</si>
  <si>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</si>
  <si>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</si>
  <si>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</si>
  <si>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</si>
  <si>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</si>
  <si>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</si>
  <si>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</si>
  <si>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</si>
  <si>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</si>
  <si>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</si>
  <si>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</si>
  <si>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</si>
  <si>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</si>
  <si>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</si>
  <si>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</si>
  <si>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</si>
  <si>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</si>
  <si>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</si>
  <si>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</si>
  <si>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</si>
  <si>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</si>
  <si>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</si>
  <si>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</si>
  <si>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</si>
  <si>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</si>
  <si>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</si>
  <si>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</si>
  <si>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</si>
  <si>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</si>
  <si>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</si>
  <si>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</si>
  <si>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</si>
  <si>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</si>
  <si>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</si>
  <si>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</si>
  <si>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</si>
  <si>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</si>
  <si>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</si>
  <si>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</si>
  <si>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</si>
  <si>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</si>
  <si>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</si>
  <si>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</si>
  <si>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</si>
  <si>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</si>
  <si>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</si>
  <si>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</si>
  <si>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</si>
  <si>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</si>
  <si>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</si>
  <si>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</si>
  <si>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</si>
  <si>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</si>
  <si>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</si>
  <si>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</si>
  <si>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</si>
  <si>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</si>
  <si>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</si>
  <si>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</si>
  <si>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</si>
  <si>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</si>
  <si>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</si>
  <si>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</si>
  <si>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</si>
  <si>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</si>
  <si>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</si>
  <si>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</si>
  <si>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</si>
  <si>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</si>
  <si>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</si>
  <si>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</si>
  <si>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</si>
  <si>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</si>
  <si>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</si>
  <si>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</si>
  <si>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</si>
  <si>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</si>
  <si>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</si>
  <si>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</si>
  <si>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</si>
  <si>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</si>
  <si>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</si>
  <si>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</si>
  <si>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</si>
  <si>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</si>
  <si>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</si>
  <si>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</si>
  <si>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</si>
  <si>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</si>
  <si>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</si>
  <si>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</si>
  <si>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</si>
  <si>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</si>
  <si>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</si>
  <si>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</si>
  <si>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</si>
  <si>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</si>
  <si>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</si>
  <si>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</si>
  <si>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</si>
  <si>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</si>
  <si>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</si>
  <si>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</si>
  <si>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</si>
  <si>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</si>
  <si>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</si>
  <si>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</si>
  <si>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</si>
  <si>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</si>
  <si>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</si>
  <si>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</si>
  <si>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</si>
  <si>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</si>
  <si>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</si>
  <si>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</si>
  <si>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</si>
  <si>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</si>
  <si>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</si>
  <si>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</si>
  <si>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</si>
  <si>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</si>
  <si>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</si>
  <si>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</si>
  <si>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</si>
  <si>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</si>
  <si>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</si>
  <si>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</si>
  <si>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</si>
  <si>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</si>
  <si>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</si>
  <si>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</si>
  <si>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</si>
  <si>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</si>
  <si>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</si>
  <si>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</si>
  <si>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</si>
  <si>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</si>
  <si>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</si>
  <si>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</si>
  <si>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</si>
  <si>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</si>
  <si>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</si>
  <si>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</si>
  <si>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</si>
  <si>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</si>
  <si>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</si>
  <si>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</si>
  <si>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</si>
  <si>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</si>
  <si>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</si>
  <si>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</si>
  <si>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</si>
  <si>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</si>
  <si>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</si>
  <si>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</si>
  <si>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</si>
  <si>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</si>
  <si>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</si>
  <si>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</si>
  <si>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</si>
  <si>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</si>
  <si>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</si>
  <si>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</si>
  <si>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</si>
  <si>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</si>
  <si>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</si>
  <si>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</si>
  <si>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</si>
  <si>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</si>
  <si>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</si>
  <si>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</si>
  <si>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</si>
  <si>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</si>
  <si>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</si>
  <si>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</si>
  <si>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</si>
  <si>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</si>
  <si>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</si>
  <si>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</si>
  <si>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</si>
  <si>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</si>
  <si>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</si>
  <si>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</si>
  <si>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</si>
  <si>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</si>
  <si>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</si>
  <si>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</si>
  <si>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</si>
  <si>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</si>
  <si>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</si>
  <si>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</si>
  <si>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</si>
  <si>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</si>
  <si>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</si>
  <si>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</si>
  <si>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</si>
  <si>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</si>
  <si>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</si>
  <si>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</si>
  <si>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</si>
  <si>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</si>
  <si>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</si>
  <si>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</si>
  <si>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</si>
  <si>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</si>
  <si>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</si>
  <si>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</si>
  <si>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</si>
  <si>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</si>
  <si>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</si>
  <si>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</si>
  <si>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</si>
  <si>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</si>
  <si>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</si>
  <si>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</si>
  <si>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</si>
  <si>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</si>
  <si>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</si>
  <si>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</si>
  <si>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</si>
  <si>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</si>
  <si>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</si>
  <si>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</si>
  <si>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</si>
  <si>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</si>
  <si>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</si>
  <si>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</si>
  <si>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</si>
  <si>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</si>
  <si>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</si>
  <si>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</si>
  <si>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</si>
  <si>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</si>
  <si>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</si>
  <si>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</si>
  <si>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</si>
  <si>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</si>
  <si>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</si>
  <si>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</si>
  <si>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</si>
  <si>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</si>
  <si>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</si>
  <si>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</si>
  <si>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</si>
  <si>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</si>
  <si>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</si>
  <si>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</si>
  <si>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</si>
  <si>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</si>
  <si>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</si>
  <si>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</si>
  <si>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</si>
  <si>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</si>
  <si>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</si>
  <si>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</si>
  <si>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</si>
  <si>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</si>
  <si>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</si>
  <si>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</si>
  <si>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</si>
  <si>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</si>
  <si>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</si>
  <si>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</si>
  <si>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</si>
  <si>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</si>
  <si>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</si>
  <si>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</si>
  <si>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</si>
  <si>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</si>
  <si>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</si>
  <si>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</si>
  <si>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</si>
  <si>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</si>
  <si>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</si>
  <si>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</si>
  <si>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</si>
  <si>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</si>
  <si>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</si>
  <si>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</si>
  <si>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</si>
  <si>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</si>
  <si>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</si>
  <si>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</si>
  <si>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</si>
  <si>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</si>
  <si>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</si>
  <si>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</si>
  <si>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</si>
  <si>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</si>
  <si>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</si>
  <si>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</si>
  <si>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</si>
  <si>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</si>
  <si>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</si>
  <si>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</si>
  <si>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</si>
  <si>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</si>
  <si>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</si>
  <si>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</si>
  <si>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</si>
  <si>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</si>
  <si>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</si>
  <si>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</si>
  <si>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</si>
  <si>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</si>
  <si>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</si>
  <si>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</si>
  <si>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</si>
  <si>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</si>
  <si>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</si>
  <si>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</si>
  <si>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</si>
  <si>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</si>
  <si>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</si>
  <si>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</si>
  <si>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</si>
  <si>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</si>
  <si>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</si>
  <si>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</si>
  <si>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</si>
  <si>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</si>
  <si>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</si>
  <si>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</si>
  <si>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</si>
  <si>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</si>
  <si>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</si>
  <si>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</si>
  <si>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</si>
  <si>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</si>
  <si>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</si>
  <si>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</si>
  <si>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</si>
  <si>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</si>
  <si>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</si>
  <si>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</si>
  <si>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</si>
  <si>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</si>
  <si>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</si>
  <si>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</si>
  <si>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</si>
  <si>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</si>
  <si>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</si>
  <si>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</si>
  <si>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</si>
  <si>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</si>
  <si>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</si>
  <si>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</si>
  <si>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</si>
  <si>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</si>
  <si>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</si>
  <si>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</si>
  <si>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</si>
  <si>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</si>
  <si>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</si>
  <si>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</si>
  <si>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</si>
  <si>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</si>
  <si>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</si>
  <si>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</si>
  <si>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</si>
  <si>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</si>
  <si>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</si>
  <si>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</si>
  <si>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</si>
  <si>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</si>
  <si>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</si>
  <si>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</si>
  <si>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</si>
  <si>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</si>
  <si>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</si>
  <si>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</si>
  <si>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</si>
  <si>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</si>
  <si>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</si>
  <si>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</si>
  <si>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</si>
  <si>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</si>
  <si>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</si>
  <si>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</si>
  <si>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</si>
  <si>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</si>
  <si>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</si>
  <si>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</si>
  <si>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</si>
  <si>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</si>
  <si>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</si>
  <si>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</si>
  <si>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</si>
  <si>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</si>
  <si>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</si>
  <si>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</si>
  <si>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</si>
  <si>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</si>
  <si>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</si>
  <si>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</si>
  <si>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</si>
  <si>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</si>
  <si>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</si>
  <si>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</si>
  <si>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</si>
  <si>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</si>
  <si>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</si>
  <si>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</si>
  <si>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</si>
  <si>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</si>
  <si>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</si>
  <si>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</si>
  <si>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</si>
  <si>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</si>
  <si>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</si>
  <si>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</si>
  <si>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</si>
  <si>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</si>
  <si>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</si>
  <si>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</si>
  <si>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</si>
  <si>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</si>
  <si>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</si>
  <si>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</si>
  <si>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</si>
  <si>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</si>
  <si>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</si>
  <si>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</si>
  <si>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</si>
  <si>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</si>
  <si>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</si>
  <si>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</si>
  <si>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</si>
  <si>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</si>
  <si>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</si>
  <si>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</si>
  <si>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</si>
  <si>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</si>
  <si>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</si>
  <si>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</si>
  <si>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</si>
  <si>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</si>
  <si>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</si>
  <si>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</si>
  <si>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</si>
  <si>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</si>
  <si>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</si>
  <si>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</si>
  <si>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</si>
  <si>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</si>
  <si>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</si>
  <si>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</si>
  <si>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</si>
  <si>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</si>
  <si>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</si>
  <si>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</si>
  <si>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</si>
  <si>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</si>
  <si>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</si>
  <si>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</si>
  <si>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</si>
  <si>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</si>
  <si>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</si>
  <si>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</si>
  <si>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</si>
  <si>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</si>
  <si>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</si>
  <si>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</si>
  <si>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</si>
  <si>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</si>
  <si>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</si>
  <si>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</si>
  <si>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</si>
  <si>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</si>
  <si>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</si>
  <si>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</si>
  <si>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</si>
  <si>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</si>
  <si>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</si>
  <si>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</si>
  <si>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</si>
  <si>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</si>
  <si>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</si>
  <si>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</si>
  <si>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</si>
  <si>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</si>
  <si>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</si>
  <si>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</si>
  <si>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</si>
  <si>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</si>
  <si>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</si>
  <si>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</si>
  <si>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</si>
  <si>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</si>
  <si>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</si>
  <si>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</si>
  <si>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</si>
  <si>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</si>
  <si>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</si>
  <si>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</si>
  <si>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</si>
  <si>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</si>
  <si>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</si>
  <si>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</si>
  <si>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</si>
  <si>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</si>
  <si>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</si>
  <si>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</si>
  <si>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</si>
  <si>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</si>
  <si>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</si>
  <si>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</si>
  <si>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</si>
  <si>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</si>
  <si>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</si>
  <si>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</si>
  <si>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</si>
  <si>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</si>
  <si>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</si>
  <si>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</si>
  <si>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</si>
  <si>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</si>
  <si>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</si>
  <si>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</si>
  <si>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</si>
  <si>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</si>
  <si>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</si>
  <si>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</si>
  <si>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</si>
  <si>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</si>
  <si>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</si>
  <si>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</si>
  <si>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</si>
  <si>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</si>
  <si>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</si>
  <si>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</si>
  <si>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</si>
  <si>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</si>
  <si>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</si>
  <si>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</si>
  <si>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</si>
  <si>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</si>
  <si>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</si>
  <si>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</si>
  <si>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</si>
  <si>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</si>
  <si>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</si>
  <si>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</si>
  <si>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</si>
  <si>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</si>
  <si>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</si>
  <si>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</si>
  <si>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</si>
  <si>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</si>
  <si>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</si>
  <si>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</si>
  <si>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</si>
  <si>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</si>
  <si>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</si>
  <si>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</si>
  <si>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</si>
  <si>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</si>
  <si>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</si>
  <si>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</si>
  <si>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</si>
  <si>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</si>
  <si>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</si>
  <si>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</si>
  <si>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</si>
  <si>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</si>
  <si>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</si>
  <si>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</si>
  <si>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</si>
  <si>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</si>
  <si>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</si>
  <si>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</si>
  <si>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</si>
  <si>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</si>
  <si>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</si>
  <si>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</si>
  <si>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</si>
  <si>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</si>
  <si>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</si>
  <si>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</si>
  <si>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</si>
  <si>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</si>
  <si>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</si>
  <si>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</si>
  <si>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</si>
  <si>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</si>
  <si>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</si>
  <si>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</si>
  <si>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</si>
  <si>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</si>
  <si>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</si>
  <si>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</si>
  <si>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</si>
  <si>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</si>
  <si>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</si>
  <si>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</si>
  <si>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</si>
  <si>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</si>
  <si>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</si>
  <si>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</si>
  <si>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</si>
  <si>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</si>
  <si>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</si>
  <si>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</si>
  <si>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</si>
  <si>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</si>
  <si>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</si>
  <si>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</si>
  <si>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</si>
  <si>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</si>
  <si>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</si>
  <si>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</si>
  <si>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</si>
  <si>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</si>
  <si>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</si>
  <si>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</si>
  <si>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</si>
  <si>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</si>
  <si>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</si>
  <si>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</si>
  <si>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</si>
  <si>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</si>
  <si>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</si>
  <si>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</si>
  <si>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</si>
  <si>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</si>
  <si>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</si>
  <si>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</si>
  <si>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</si>
  <si>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</si>
  <si>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</si>
  <si>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</si>
  <si>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</si>
  <si>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</si>
  <si>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</si>
  <si>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</si>
  <si>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</si>
  <si>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</si>
  <si>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</si>
  <si>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</si>
  <si>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</si>
  <si>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</si>
  <si>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</si>
  <si>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</si>
  <si>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</si>
  <si>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</si>
  <si>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</si>
  <si>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</si>
  <si>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</si>
  <si>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</si>
  <si>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</si>
  <si>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</si>
  <si>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</si>
  <si>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</si>
  <si>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</si>
  <si>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</si>
  <si>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</si>
  <si>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</si>
  <si>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</si>
  <si>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</si>
  <si>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</si>
  <si>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</si>
  <si>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</si>
  <si>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</si>
  <si>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</si>
  <si>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</si>
  <si>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</si>
  <si>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</si>
  <si>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</si>
  <si>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</si>
  <si>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</si>
  <si>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</si>
  <si>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</si>
  <si>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</si>
  <si>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</si>
  <si>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</si>
  <si>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</si>
  <si>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</si>
  <si>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</si>
  <si>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</si>
  <si>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</si>
  <si>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</si>
  <si>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</si>
  <si>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</si>
  <si>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</si>
  <si>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</si>
  <si>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</si>
  <si>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</si>
  <si>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</si>
  <si>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</si>
  <si>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</si>
  <si>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</si>
  <si>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</si>
  <si>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</si>
  <si>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</si>
  <si>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</si>
  <si>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</si>
  <si>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</si>
  <si>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</si>
  <si>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</si>
  <si>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</si>
  <si>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</si>
  <si>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</si>
  <si>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</si>
  <si>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</si>
  <si>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</si>
  <si>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</si>
  <si>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</si>
  <si>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</si>
  <si>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</si>
  <si>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</si>
  <si>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</si>
  <si>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</si>
  <si>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</si>
  <si>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</si>
  <si>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</si>
  <si>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</si>
  <si>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</si>
  <si>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</si>
  <si>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</si>
  <si>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</si>
  <si>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</si>
  <si>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</si>
  <si>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</si>
  <si>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</si>
  <si>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</si>
  <si>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</si>
  <si>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</si>
  <si>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</si>
  <si>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</si>
  <si>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</si>
  <si>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</si>
  <si>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</si>
  <si>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</si>
  <si>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</si>
  <si>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</si>
  <si>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</si>
  <si>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</si>
  <si>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</si>
  <si>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</si>
  <si>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</si>
  <si>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</si>
  <si>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</si>
  <si>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</si>
  <si>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</si>
  <si>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</si>
  <si>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</si>
  <si>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</si>
  <si>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</si>
  <si>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</si>
  <si>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</si>
  <si>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</si>
  <si>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</si>
  <si>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</si>
  <si>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</si>
  <si>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</si>
  <si>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</si>
  <si>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</si>
  <si>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</si>
  <si>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</si>
  <si>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</si>
  <si>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</si>
  <si>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</si>
  <si>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</si>
  <si>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</si>
  <si>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</si>
  <si>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</si>
  <si>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</si>
  <si>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</si>
  <si>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</si>
  <si>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</si>
  <si>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</si>
  <si>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</si>
  <si>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</si>
  <si>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</si>
  <si>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</si>
  <si>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</si>
  <si>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</si>
  <si>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</si>
  <si>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</si>
  <si>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</si>
  <si>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</si>
  <si>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</si>
  <si>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</si>
  <si>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</si>
  <si>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</si>
  <si>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</si>
  <si>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</si>
  <si>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</si>
  <si>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</si>
  <si>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</si>
  <si>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</si>
  <si>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</si>
  <si>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</si>
  <si>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</si>
  <si>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</si>
  <si>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</si>
  <si>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</si>
  <si>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</si>
  <si>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</si>
  <si>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</si>
  <si>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</si>
  <si>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</si>
  <si>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</si>
  <si>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</si>
  <si>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</si>
  <si>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</si>
  <si>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</si>
  <si>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</si>
  <si>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</si>
  <si>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</si>
  <si>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</si>
  <si>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</si>
  <si>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</si>
  <si>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</si>
  <si>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</si>
  <si>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</si>
  <si>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</si>
  <si>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</si>
  <si>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</si>
  <si>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</si>
  <si>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</si>
  <si>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</si>
  <si>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</si>
  <si>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</si>
  <si>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</si>
  <si>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</si>
  <si>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</si>
  <si>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</si>
  <si>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</si>
  <si>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</si>
  <si>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</si>
  <si>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</si>
  <si>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</si>
  <si>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</si>
  <si>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</si>
  <si>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</si>
  <si>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</si>
  <si>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</si>
  <si>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</si>
  <si>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</si>
  <si>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</si>
  <si>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</si>
  <si>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</si>
  <si>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</si>
  <si>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</si>
  <si>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</si>
  <si>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</si>
  <si>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</si>
  <si>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</si>
  <si>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</si>
  <si>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</si>
  <si>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</si>
  <si>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</si>
  <si>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</si>
  <si>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</si>
  <si>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</si>
  <si>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</si>
  <si>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</si>
  <si>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</si>
  <si>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</si>
  <si>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</si>
  <si>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</si>
  <si>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</si>
  <si>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</si>
  <si>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</si>
  <si>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</si>
  <si>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</si>
  <si>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</si>
  <si>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</si>
  <si>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</si>
  <si>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</si>
  <si>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</si>
  <si>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</si>
  <si>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</si>
  <si>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</si>
  <si>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</si>
  <si>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</si>
  <si>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</si>
  <si>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</si>
  <si>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</si>
  <si>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</si>
  <si>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</si>
  <si>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</si>
  <si>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</si>
  <si>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</si>
  <si>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</si>
  <si>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</si>
  <si>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</si>
  <si>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</si>
  <si>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</si>
  <si>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</si>
  <si>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</si>
  <si>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</si>
  <si>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</si>
  <si>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</si>
  <si>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</si>
  <si>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</si>
  <si>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</si>
  <si>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</si>
  <si>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</si>
  <si>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</si>
  <si>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</si>
  <si>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</si>
  <si>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</si>
  <si>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</si>
  <si>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</si>
  <si>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</si>
  <si>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</si>
  <si>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</si>
  <si>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</si>
  <si>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</si>
  <si>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</si>
  <si>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</si>
  <si>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</si>
  <si>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</si>
  <si>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</si>
  <si>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</si>
  <si>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</si>
  <si>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</si>
  <si>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</si>
  <si>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</si>
  <si>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</si>
  <si>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</si>
  <si>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</si>
  <si>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</si>
  <si>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</si>
  <si>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</si>
  <si>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</si>
  <si>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</si>
  <si>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</si>
  <si>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</si>
  <si>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</si>
  <si>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</si>
  <si>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</si>
  <si>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</si>
  <si>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</si>
  <si>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</si>
  <si>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</si>
  <si>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</si>
  <si>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</si>
  <si>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</si>
  <si>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</si>
  <si>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</si>
  <si>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</si>
  <si>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</si>
  <si>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</si>
  <si>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</si>
  <si>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</si>
  <si>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</si>
  <si>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</si>
  <si>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</si>
  <si>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</si>
  <si>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</si>
  <si>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</si>
  <si>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</si>
  <si>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</si>
  <si>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</si>
  <si>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</si>
  <si>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</si>
  <si>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</si>
  <si>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</si>
  <si>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</si>
  <si>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</si>
  <si>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</si>
  <si>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</si>
  <si>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</si>
  <si>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</si>
  <si>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</si>
  <si>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</si>
  <si>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</si>
  <si>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</si>
  <si>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</si>
  <si>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</si>
  <si>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</si>
  <si>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</si>
  <si>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</si>
  <si>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</si>
  <si>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</si>
  <si>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</si>
  <si>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</si>
  <si>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</si>
  <si>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</si>
  <si>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</si>
  <si>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</si>
  <si>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</si>
  <si>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</si>
  <si>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</si>
  <si>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</si>
  <si>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</si>
  <si>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</si>
  <si>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</si>
  <si>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</si>
  <si>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</si>
  <si>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</si>
  <si>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</si>
  <si>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</si>
  <si>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</si>
  <si>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</si>
  <si>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</si>
  <si>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</si>
  <si>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</si>
  <si>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</si>
  <si>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</si>
  <si>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</si>
  <si>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</si>
  <si>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</si>
  <si>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</si>
  <si>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</si>
  <si>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</si>
  <si>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</si>
  <si>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</si>
  <si>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</si>
  <si>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</si>
  <si>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</si>
  <si>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</si>
  <si>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</si>
  <si>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</si>
  <si>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</si>
  <si>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</si>
  <si>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</si>
  <si>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</si>
  <si>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</si>
  <si>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</si>
  <si>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</si>
  <si>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</si>
  <si>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</si>
  <si>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</si>
  <si>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</si>
  <si>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</si>
  <si>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</si>
  <si>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</si>
  <si>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</si>
  <si>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</si>
  <si>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</si>
  <si>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</si>
  <si>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</si>
  <si>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</si>
  <si>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</si>
  <si>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</si>
  <si>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</si>
  <si>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</si>
  <si>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</si>
  <si>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</si>
  <si>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</si>
  <si>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</si>
  <si>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</si>
  <si>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</si>
  <si>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</si>
  <si>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</si>
  <si>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</si>
  <si>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</si>
  <si>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</si>
  <si>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</si>
  <si>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</si>
  <si>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</si>
  <si>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</si>
  <si>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</si>
  <si>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</si>
  <si>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</si>
  <si>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</si>
  <si>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</si>
  <si>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</si>
  <si>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</si>
  <si>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</si>
  <si>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</si>
  <si>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</si>
  <si>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</si>
  <si>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</si>
  <si>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</si>
  <si>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</si>
  <si>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</si>
  <si>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</si>
  <si>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</si>
  <si>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</si>
  <si>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</si>
  <si>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</si>
  <si>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</si>
  <si>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</si>
  <si>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</si>
  <si>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</si>
  <si>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</si>
  <si>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</si>
  <si>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</si>
  <si>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</si>
  <si>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</si>
  <si>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</si>
  <si>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</si>
  <si>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</si>
  <si>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</si>
  <si>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</si>
  <si>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</si>
  <si>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</si>
  <si>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</si>
  <si>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</si>
  <si>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</si>
  <si>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</si>
  <si>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</si>
  <si>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</si>
  <si>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</si>
  <si>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</si>
  <si>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</si>
  <si>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</si>
  <si>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</si>
  <si>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</si>
  <si>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</si>
  <si>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</si>
  <si>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</si>
  <si>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</si>
  <si>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</si>
  <si>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</si>
  <si>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</si>
  <si>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</si>
  <si>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</si>
  <si>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</si>
  <si>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</si>
  <si>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</si>
  <si>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</si>
  <si>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</si>
  <si>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</si>
  <si>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</si>
  <si>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</si>
  <si>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</si>
  <si>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</si>
  <si>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</si>
  <si>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</si>
  <si>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</si>
  <si>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</si>
  <si>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</si>
  <si>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</si>
  <si>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</si>
  <si>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</si>
  <si>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</si>
  <si>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</si>
  <si>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</si>
  <si>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</si>
  <si>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</si>
  <si>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</si>
  <si>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</si>
  <si>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</si>
  <si>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</si>
  <si>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</si>
  <si>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</si>
  <si>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</si>
  <si>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</si>
  <si>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</si>
  <si>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</si>
  <si>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</si>
  <si>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</si>
  <si>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</si>
  <si>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</si>
  <si>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</si>
  <si>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</si>
  <si>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</si>
  <si>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</si>
  <si>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</si>
  <si>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</si>
  <si>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</si>
  <si>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</si>
  <si>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</si>
  <si>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</si>
  <si>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</si>
  <si>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</si>
  <si>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</si>
  <si>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</si>
  <si>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</si>
  <si>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</si>
  <si>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</si>
  <si>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</si>
  <si>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</si>
  <si>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</si>
  <si>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</si>
  <si>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</si>
  <si>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</si>
  <si>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</si>
  <si>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</si>
  <si>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</si>
  <si>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</si>
  <si>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</si>
  <si>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</si>
  <si>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</si>
  <si>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</si>
  <si>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</si>
  <si>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</si>
  <si>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</si>
  <si>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</si>
  <si>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</si>
  <si>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</si>
  <si>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</si>
  <si>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</si>
  <si>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</si>
  <si>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</si>
  <si>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</si>
  <si>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</si>
  <si>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</si>
  <si>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</si>
  <si>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</si>
  <si>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</si>
  <si>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</si>
  <si>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</si>
  <si>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</si>
  <si>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</si>
  <si>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</si>
  <si>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</si>
  <si>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</si>
  <si>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</si>
  <si>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</si>
  <si>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</si>
  <si>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</si>
  <si>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</si>
  <si>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</si>
  <si>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</si>
  <si>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</si>
  <si>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</si>
  <si>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</si>
  <si>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</si>
  <si>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</si>
  <si>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</si>
  <si>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</si>
  <si>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</si>
  <si>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</si>
  <si>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</si>
  <si>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</si>
  <si>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</si>
  <si>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</si>
  <si>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</si>
  <si>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</si>
  <si>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</si>
  <si>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</si>
  <si>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</si>
  <si>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</si>
  <si>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</si>
  <si>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</si>
  <si>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</si>
  <si>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</si>
  <si>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</si>
  <si>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</si>
  <si>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</si>
  <si>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</si>
  <si>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</si>
  <si>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</si>
  <si>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</si>
  <si>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</si>
  <si>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</si>
  <si>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</si>
  <si>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</si>
  <si>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</si>
  <si>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</si>
  <si>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</si>
  <si>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</si>
  <si>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</si>
  <si>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</si>
  <si>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</si>
  <si>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</si>
  <si>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</si>
  <si>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</si>
  <si>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</si>
  <si>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</si>
  <si>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</si>
  <si>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</si>
  <si>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</si>
  <si>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</si>
  <si>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</si>
  <si>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</si>
  <si>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</si>
  <si>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</si>
  <si>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</si>
  <si>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</si>
  <si>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</si>
  <si>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</si>
  <si>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</si>
  <si>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</si>
  <si>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</si>
  <si>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</si>
  <si>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</si>
  <si>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</si>
  <si>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</si>
  <si>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</si>
  <si>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</si>
  <si>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</si>
  <si>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</si>
  <si>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</si>
  <si>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</si>
  <si>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</si>
  <si>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</si>
  <si>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</si>
  <si>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</si>
  <si>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</si>
  <si>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</si>
  <si>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</si>
  <si>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</si>
  <si>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</si>
  <si>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</si>
  <si>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</si>
  <si>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</si>
  <si>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</si>
  <si>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</si>
  <si>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</si>
  <si>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</si>
  <si>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</si>
  <si>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</si>
  <si>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</si>
  <si>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</si>
  <si>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</si>
  <si>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</si>
  <si>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</si>
  <si>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</si>
  <si>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</si>
  <si>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</si>
  <si>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</si>
  <si>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</si>
  <si>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</si>
  <si>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</si>
  <si>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</si>
  <si>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</si>
  <si>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</si>
  <si>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</si>
  <si>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</si>
  <si>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</si>
  <si>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</si>
  <si>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</si>
  <si>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</si>
  <si>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</si>
  <si>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</si>
  <si>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</si>
  <si>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</si>
  <si>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</si>
  <si>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</si>
  <si>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</si>
  <si>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</si>
  <si>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</si>
  <si>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</si>
  <si>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</si>
  <si>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</si>
  <si>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</si>
  <si>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</si>
  <si>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</si>
  <si>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</si>
  <si>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</si>
  <si>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</si>
  <si>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</si>
  <si>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</si>
  <si>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</si>
  <si>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</si>
  <si>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</si>
  <si>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</si>
  <si>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</si>
  <si>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</si>
  <si>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</si>
  <si>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</si>
  <si>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</si>
  <si>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</si>
  <si>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</si>
  <si>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</si>
  <si>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</si>
  <si>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</si>
  <si>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</si>
  <si>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</si>
  <si>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</si>
  <si>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</si>
  <si>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</si>
  <si>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</si>
  <si>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</si>
  <si>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</si>
  <si>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</si>
  <si>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</si>
  <si>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</si>
  <si>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</si>
  <si>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</si>
  <si>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</si>
  <si>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</si>
  <si>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</si>
  <si>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</si>
  <si>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</si>
  <si>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</si>
  <si>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</si>
  <si>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</si>
  <si>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</si>
  <si>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</si>
  <si>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</si>
  <si>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</si>
  <si>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</si>
  <si>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</si>
  <si>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</si>
  <si>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</si>
  <si>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</si>
  <si>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</si>
  <si>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</si>
  <si>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</si>
  <si>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</si>
  <si>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</si>
  <si>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</si>
  <si>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</si>
  <si>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</si>
  <si>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</si>
  <si>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</si>
  <si>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</si>
  <si>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</si>
  <si>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</si>
  <si>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</si>
  <si>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</si>
  <si>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</si>
  <si>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</si>
  <si>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</si>
  <si>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</si>
  <si>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</si>
  <si>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</si>
  <si>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</si>
  <si>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</si>
  <si>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</si>
  <si>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</si>
  <si>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</si>
  <si>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</si>
  <si>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</si>
  <si>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</si>
  <si>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</si>
  <si>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</si>
  <si>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</si>
  <si>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</si>
  <si>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</si>
  <si>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</si>
  <si>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</si>
  <si>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</si>
  <si>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</si>
  <si>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</si>
  <si>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</si>
  <si>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</si>
  <si>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</si>
  <si>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</si>
  <si>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</si>
  <si>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</si>
  <si>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</si>
  <si>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</si>
  <si>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</si>
  <si>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</si>
  <si>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</si>
  <si>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</si>
  <si>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</si>
  <si>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</si>
  <si>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</si>
  <si>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</si>
  <si>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</si>
  <si>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</si>
  <si>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</si>
  <si>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</si>
  <si>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</si>
  <si>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</si>
  <si>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</si>
  <si>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</si>
  <si>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</si>
  <si>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</si>
  <si>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</si>
  <si>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</si>
  <si>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</si>
  <si>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</si>
  <si>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</si>
  <si>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</si>
  <si>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</si>
  <si>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</si>
  <si>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</si>
  <si>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</si>
  <si>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</si>
  <si>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</si>
  <si>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</si>
  <si>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</si>
  <si>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</si>
  <si>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</si>
  <si>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</si>
  <si>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</si>
  <si>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</si>
  <si>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</si>
  <si>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</si>
  <si>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</si>
  <si>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</si>
  <si>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</si>
  <si>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</si>
  <si>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</si>
  <si>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</si>
  <si>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</si>
  <si>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</si>
  <si>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</si>
  <si>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</si>
  <si>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</si>
  <si>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</si>
  <si>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</si>
  <si>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</si>
  <si>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</si>
  <si>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</si>
  <si>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</si>
  <si>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</si>
  <si>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</si>
  <si>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</si>
  <si>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</si>
  <si>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</si>
  <si>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</si>
  <si>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</si>
  <si>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</si>
  <si>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</si>
  <si>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</si>
  <si>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</si>
  <si>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</si>
  <si>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</si>
  <si>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</si>
  <si>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</si>
  <si>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</si>
  <si>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</si>
  <si>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</si>
  <si>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</si>
  <si>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</si>
  <si>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</si>
  <si>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</si>
  <si>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</si>
  <si>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</si>
  <si>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</si>
  <si>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</si>
  <si>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</si>
  <si>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</si>
  <si>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</si>
  <si>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</si>
  <si>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</si>
  <si>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</si>
  <si>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</si>
  <si>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</si>
  <si>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</si>
  <si>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</si>
  <si>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</si>
  <si>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</si>
  <si>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</si>
  <si>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</si>
  <si>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</si>
  <si>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</si>
  <si>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</si>
  <si>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</si>
  <si>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</si>
  <si>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</si>
  <si>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</si>
  <si>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</si>
  <si>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</si>
  <si>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</si>
  <si>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</si>
  <si>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</si>
  <si>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</si>
  <si>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</si>
  <si>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</si>
  <si>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</si>
  <si>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</si>
  <si>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</si>
  <si>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</si>
  <si>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</si>
  <si>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</si>
  <si>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</si>
  <si>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</si>
  <si>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</si>
  <si>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</si>
  <si>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</si>
  <si>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</si>
  <si>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</si>
  <si>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</si>
  <si>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</si>
  <si>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</si>
  <si>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</si>
  <si>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</si>
  <si>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</si>
  <si>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</si>
  <si>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</si>
  <si>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</si>
  <si>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</si>
  <si>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</si>
  <si>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</si>
  <si>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</si>
  <si>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</si>
  <si>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</si>
  <si>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</si>
  <si>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</si>
  <si>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</si>
  <si>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</si>
  <si>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</si>
  <si>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</si>
  <si>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</si>
  <si>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</si>
  <si>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</si>
  <si>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</si>
  <si>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</si>
  <si>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</si>
  <si>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</si>
  <si>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</si>
  <si>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</si>
  <si>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</si>
  <si>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</si>
  <si>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</si>
  <si>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</si>
  <si>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</si>
  <si>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</si>
  <si>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</si>
  <si>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</si>
  <si>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</si>
  <si>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</si>
  <si>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</si>
  <si>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</si>
  <si>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</si>
  <si>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</si>
  <si>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</si>
  <si>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</si>
  <si>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</si>
  <si>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</si>
  <si>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</si>
  <si>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</si>
  <si>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</si>
  <si>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</si>
  <si>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</si>
  <si>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</si>
  <si>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</si>
  <si>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</si>
  <si>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</si>
  <si>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</si>
  <si>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</si>
  <si>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</si>
  <si>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</si>
  <si>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</si>
  <si>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</si>
  <si>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</si>
  <si>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</si>
  <si>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</si>
  <si>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</si>
  <si>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</si>
  <si>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</si>
  <si>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</si>
  <si>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</si>
  <si>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</si>
  <si>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</si>
  <si>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</si>
  <si>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</si>
  <si>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</si>
  <si>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</si>
  <si>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</si>
  <si>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</si>
  <si>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</si>
  <si>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</si>
  <si>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</si>
  <si>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</si>
  <si>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</si>
  <si>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</si>
  <si>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</si>
  <si>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</si>
  <si>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</si>
  <si>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</si>
  <si>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</si>
  <si>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</si>
  <si>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</si>
  <si>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</si>
  <si>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</si>
  <si>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</si>
  <si>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</si>
  <si>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</si>
  <si>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</si>
  <si>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</si>
  <si>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</si>
  <si>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</si>
  <si>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</si>
  <si>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</si>
  <si>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</si>
  <si>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</si>
  <si>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</si>
  <si>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</si>
  <si>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</si>
  <si>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</si>
  <si>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</si>
  <si>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</si>
  <si>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</si>
  <si>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</si>
  <si>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</si>
  <si>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</si>
  <si>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</si>
  <si>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</si>
  <si>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</si>
  <si>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</si>
  <si>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</si>
  <si>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</si>
  <si>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</si>
  <si>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</si>
  <si>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</si>
  <si>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</si>
  <si>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</si>
  <si>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</si>
  <si>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</si>
  <si>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</si>
  <si>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</si>
  <si>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</si>
  <si>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</si>
  <si>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</si>
  <si>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</si>
  <si>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</si>
  <si>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</si>
  <si>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</si>
  <si>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</si>
  <si>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</si>
  <si>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</si>
  <si>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</si>
  <si>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</si>
  <si>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</si>
  <si>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</si>
  <si>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</si>
  <si>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</si>
  <si>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</si>
  <si>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</si>
  <si>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</si>
  <si>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</si>
  <si>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</si>
  <si>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</si>
  <si>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</si>
  <si>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</si>
  <si>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</si>
  <si>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</si>
  <si>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</si>
  <si>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</si>
  <si>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</si>
  <si>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</si>
  <si>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</si>
  <si>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</si>
  <si>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</si>
  <si>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</si>
  <si>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</si>
  <si>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</si>
  <si>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</si>
  <si>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</si>
  <si>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</si>
  <si>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</si>
  <si>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</si>
  <si>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</si>
  <si>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</si>
  <si>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</si>
  <si>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</si>
  <si>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</si>
  <si>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</si>
  <si>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</si>
  <si>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</si>
  <si>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</si>
  <si>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</si>
  <si>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</si>
  <si>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</si>
  <si>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</si>
  <si>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</si>
  <si>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</si>
  <si>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</si>
  <si>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</si>
  <si>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</si>
  <si>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</si>
  <si>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</si>
  <si>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</si>
  <si>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</si>
  <si>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</si>
  <si>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</si>
  <si>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</si>
  <si>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</si>
  <si>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</si>
  <si>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</si>
  <si>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</si>
  <si>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</si>
  <si>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</si>
  <si>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</si>
  <si>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</si>
  <si>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</si>
  <si>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</si>
  <si>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</si>
  <si>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</si>
  <si>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</si>
  <si>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</si>
  <si>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</si>
  <si>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</si>
  <si>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</si>
  <si>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</si>
  <si>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</si>
  <si>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</si>
  <si>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</si>
  <si>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</si>
  <si>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</si>
  <si>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</si>
  <si>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</si>
  <si>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</si>
  <si>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</si>
  <si>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</si>
  <si>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</si>
  <si>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</si>
  <si>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</si>
  <si>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</si>
  <si>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</si>
  <si>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</si>
  <si>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</si>
  <si>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</si>
  <si>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</si>
  <si>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</si>
  <si>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</si>
  <si>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</si>
  <si>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</si>
  <si>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</si>
  <si>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</si>
  <si>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</si>
  <si>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</si>
  <si>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</si>
  <si>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</si>
  <si>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</si>
  <si>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</si>
  <si>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</si>
  <si>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</si>
  <si>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</si>
  <si>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</si>
  <si>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</si>
  <si>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</si>
  <si>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</si>
  <si>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</si>
  <si>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</si>
  <si>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</si>
  <si>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</si>
  <si>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</si>
  <si>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</si>
  <si>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</si>
  <si>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</si>
  <si>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</si>
  <si>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</si>
  <si>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</si>
  <si>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</si>
  <si>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</si>
  <si>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</si>
  <si>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</si>
  <si>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</si>
  <si>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</si>
  <si>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</si>
  <si>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</si>
  <si>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</si>
  <si>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</si>
  <si>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</si>
  <si>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</si>
  <si>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</si>
  <si>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</si>
  <si>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</si>
  <si>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</si>
  <si>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</si>
  <si>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</si>
  <si>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</si>
  <si>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</si>
  <si>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</si>
  <si>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</si>
  <si>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</si>
  <si>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</si>
  <si>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</si>
  <si>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</si>
  <si>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</si>
  <si>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</si>
  <si>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</si>
  <si>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</si>
  <si>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</si>
  <si>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</si>
  <si>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</si>
  <si>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</si>
  <si>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</si>
  <si>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</si>
  <si>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</si>
  <si>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</si>
  <si>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</si>
  <si>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</si>
  <si>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</si>
  <si>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</si>
  <si>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</si>
  <si>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</si>
  <si>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</si>
  <si>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</si>
  <si>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</si>
  <si>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</si>
  <si>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</si>
  <si>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</si>
  <si>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</si>
  <si>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</si>
  <si>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</si>
  <si>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</si>
  <si>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</si>
  <si>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</si>
  <si>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</si>
  <si>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</si>
  <si>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</si>
  <si>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</si>
  <si>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</si>
  <si>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</si>
  <si>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</si>
  <si>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</si>
  <si>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</si>
  <si>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</si>
  <si>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</si>
  <si>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</si>
  <si>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</si>
  <si>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</si>
  <si>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</si>
  <si>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</si>
  <si>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</si>
  <si>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</si>
  <si>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</si>
  <si>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</si>
  <si>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</si>
  <si>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</si>
  <si>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</si>
  <si>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</si>
  <si>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</si>
  <si>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</si>
  <si>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</si>
  <si>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</si>
  <si>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</si>
  <si>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</si>
  <si>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</si>
  <si>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</si>
  <si>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</si>
  <si>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</si>
  <si>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</si>
  <si>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</si>
  <si>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</si>
  <si>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</si>
  <si>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</si>
  <si>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</si>
  <si>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</si>
  <si>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</si>
  <si>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</si>
  <si>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</si>
  <si>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</si>
  <si>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</si>
  <si>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</si>
  <si>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</si>
  <si>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</si>
  <si>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</si>
  <si>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</si>
  <si>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</si>
  <si>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</si>
  <si>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</si>
  <si>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</si>
  <si>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</si>
  <si>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</si>
  <si>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</si>
  <si>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</si>
  <si>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</si>
  <si>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</si>
  <si>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</si>
  <si>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</si>
  <si>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</si>
  <si>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</si>
  <si>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</si>
  <si>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</si>
  <si>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</si>
  <si>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</si>
  <si>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</si>
  <si>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</si>
  <si>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</si>
  <si>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</si>
  <si>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</si>
  <si>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</si>
  <si>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</si>
  <si>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</si>
  <si>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</si>
  <si>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</si>
  <si>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</si>
  <si>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</si>
  <si>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</si>
  <si>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</si>
  <si>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</si>
  <si>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</si>
  <si>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</si>
  <si>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</si>
  <si>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</si>
  <si>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</si>
  <si>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</si>
  <si>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</si>
  <si>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</si>
  <si>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</si>
  <si>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</si>
  <si>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</si>
  <si>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</si>
  <si>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</si>
  <si>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</si>
  <si>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</si>
  <si>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</si>
  <si>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</si>
  <si>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</si>
  <si>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</si>
  <si>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</si>
  <si>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</si>
  <si>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</si>
  <si>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</si>
  <si>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</si>
  <si>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</si>
  <si>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</si>
  <si>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</si>
  <si>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</si>
  <si>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</si>
  <si>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</si>
  <si>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</si>
  <si>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</si>
  <si>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</si>
  <si>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</si>
  <si>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</si>
  <si>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</si>
  <si>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</si>
  <si>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</si>
  <si>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</si>
  <si>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</si>
  <si>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</si>
  <si>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</si>
  <si>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</si>
  <si>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</si>
  <si>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</si>
  <si>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</si>
  <si>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</si>
  <si>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</si>
  <si>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</si>
  <si>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</si>
  <si>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</si>
  <si>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</si>
  <si>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</si>
  <si>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</si>
  <si>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</si>
  <si>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</si>
  <si>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</si>
  <si>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</si>
  <si>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</si>
  <si>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</si>
  <si>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</si>
  <si>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</si>
  <si>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</si>
  <si>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</si>
  <si>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</si>
  <si>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</si>
  <si>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</si>
  <si>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</si>
  <si>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</si>
  <si>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</si>
  <si>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</si>
  <si>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</si>
  <si>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</si>
  <si>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</si>
  <si>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</si>
  <si>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</si>
  <si>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</si>
  <si>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</si>
  <si>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</si>
  <si>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</si>
  <si>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</si>
  <si>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</si>
  <si>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</si>
  <si>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</si>
  <si>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</si>
  <si>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</si>
  <si>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</si>
  <si>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</si>
  <si>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</si>
  <si>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</si>
  <si>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</si>
  <si>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</si>
  <si>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</si>
  <si>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</si>
  <si>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</si>
  <si>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</si>
  <si>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</si>
  <si>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</si>
  <si>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</si>
  <si>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</si>
  <si>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</si>
  <si>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</si>
  <si>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</si>
  <si>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</si>
  <si>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</si>
  <si>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</si>
  <si>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</si>
  <si>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</si>
  <si>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</si>
  <si>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</si>
  <si>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</si>
  <si>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</si>
  <si>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</si>
  <si>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</si>
  <si>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</si>
  <si>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</si>
  <si>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</si>
  <si>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</si>
  <si>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</si>
  <si>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</si>
  <si>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</si>
  <si>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</si>
  <si>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</si>
  <si>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</si>
  <si>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</si>
  <si>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</si>
  <si>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</si>
  <si>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</si>
  <si>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</si>
  <si>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</si>
  <si>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</si>
  <si>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</si>
  <si>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</si>
  <si>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</si>
  <si>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</si>
  <si>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</si>
  <si>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</si>
  <si>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</si>
  <si>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</si>
  <si>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</si>
  <si>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</si>
  <si>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</si>
  <si>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</si>
  <si>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</si>
  <si>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</si>
  <si>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</si>
  <si>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</si>
  <si>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</si>
  <si>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</si>
  <si>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</si>
  <si>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</si>
  <si>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</si>
  <si>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</si>
  <si>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</si>
  <si>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</si>
  <si>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</si>
  <si>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</si>
  <si>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</si>
  <si>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</si>
  <si>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</si>
  <si>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</si>
  <si>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</si>
  <si>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</si>
  <si>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</si>
  <si>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</si>
  <si>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</si>
  <si>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</si>
  <si>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</si>
  <si>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</si>
  <si>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</si>
  <si>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</si>
  <si>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</si>
  <si>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</si>
  <si>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</si>
  <si>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</si>
  <si>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</si>
  <si>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</si>
  <si>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</si>
  <si>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</si>
  <si>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</si>
  <si>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</si>
  <si>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</si>
  <si>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</si>
  <si>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</si>
  <si>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</si>
  <si>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</si>
  <si>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</si>
  <si>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</si>
  <si>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</si>
  <si>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</si>
  <si>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</si>
  <si>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</si>
  <si>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</si>
  <si>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</si>
  <si>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</si>
  <si>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</si>
  <si>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</si>
  <si>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</si>
  <si>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</si>
  <si>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</si>
  <si>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</si>
  <si>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</si>
  <si>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</si>
  <si>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</si>
  <si>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</si>
  <si>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</si>
  <si>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</si>
  <si>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</si>
  <si>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</si>
  <si>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</si>
  <si>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</si>
  <si>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</si>
  <si>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</si>
  <si>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</si>
  <si>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</si>
  <si>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</si>
  <si>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</si>
  <si>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</si>
  <si>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</si>
  <si>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</si>
  <si>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</si>
  <si>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</si>
  <si>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</si>
  <si>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</si>
  <si>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</si>
  <si>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</si>
  <si>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</si>
  <si>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</si>
  <si>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</si>
  <si>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</si>
  <si>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</si>
  <si>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</si>
  <si>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</si>
  <si>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</si>
  <si>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</si>
  <si>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</si>
  <si>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</si>
  <si>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</si>
  <si>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</si>
  <si>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</si>
  <si>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</si>
  <si>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</si>
  <si>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</si>
  <si>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</si>
  <si>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</si>
  <si>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</si>
  <si>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</si>
  <si>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</si>
  <si>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</si>
  <si>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</si>
  <si>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</si>
  <si>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</si>
  <si>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</si>
  <si>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</si>
  <si>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</si>
  <si>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</si>
  <si>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</si>
  <si>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</si>
  <si>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</si>
  <si>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</si>
  <si>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</si>
  <si>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</si>
  <si>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</si>
  <si>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</si>
  <si>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</si>
  <si>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</si>
  <si>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</si>
  <si>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</si>
  <si>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</si>
  <si>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</si>
  <si>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</si>
  <si>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</si>
  <si>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</si>
  <si>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</si>
  <si>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</si>
  <si>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</si>
  <si>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</si>
  <si>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</si>
  <si>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</si>
  <si>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</si>
  <si>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</si>
  <si>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</si>
  <si>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</si>
  <si>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</si>
  <si>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</si>
  <si>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</si>
  <si>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</si>
  <si>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</si>
  <si>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</si>
  <si>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</si>
  <si>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</si>
  <si>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</si>
  <si>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</si>
  <si>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</si>
  <si>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</si>
  <si>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</si>
  <si>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</si>
  <si>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</si>
  <si>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</si>
  <si>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</si>
  <si>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</si>
  <si>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</si>
  <si>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</si>
  <si>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</si>
  <si>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</si>
  <si>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</si>
  <si>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</si>
  <si>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</si>
  <si>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</si>
  <si>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</si>
  <si>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</si>
  <si>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</si>
  <si>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</si>
  <si>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</si>
  <si>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</si>
  <si>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</si>
  <si>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</si>
  <si>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</si>
  <si>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</si>
  <si>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</si>
  <si>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</si>
  <si>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</si>
  <si>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</si>
  <si>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</si>
  <si>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</si>
  <si>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</si>
  <si>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</si>
  <si>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</si>
  <si>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</si>
  <si>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</si>
  <si>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</si>
  <si>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</si>
  <si>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</si>
  <si>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</si>
  <si>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</si>
  <si>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</si>
  <si>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</si>
  <si>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</si>
  <si>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</si>
  <si>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</si>
  <si>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</si>
  <si>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</si>
  <si>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</si>
  <si>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</si>
  <si>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</si>
  <si>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</si>
  <si>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</si>
  <si>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</si>
  <si>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</si>
  <si>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</si>
  <si>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</si>
  <si>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</si>
  <si>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</si>
  <si>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</si>
  <si>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</si>
  <si>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</si>
  <si>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</si>
  <si>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</si>
  <si>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</si>
  <si>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</si>
  <si>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</si>
  <si>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</si>
  <si>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</si>
  <si>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</si>
  <si>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</si>
  <si>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</si>
  <si>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</si>
  <si>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</si>
  <si>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</si>
  <si>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</si>
  <si>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</si>
  <si>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</si>
  <si>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</si>
  <si>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</si>
  <si>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</si>
  <si>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</si>
  <si>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</si>
  <si>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</si>
  <si>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</si>
  <si>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</si>
  <si>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</si>
  <si>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</si>
  <si>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</si>
  <si>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</si>
  <si>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</si>
  <si>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</si>
  <si>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</si>
  <si>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</si>
  <si>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</si>
  <si>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</si>
  <si>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</si>
  <si>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</si>
  <si>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</si>
  <si>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</si>
  <si>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</si>
  <si>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</si>
  <si>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</si>
  <si>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</si>
  <si>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</si>
  <si>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</si>
  <si>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</si>
  <si>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</si>
  <si>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</si>
  <si>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</si>
  <si>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</si>
  <si>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</si>
  <si>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</si>
  <si>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</si>
  <si>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</si>
  <si>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</si>
  <si>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</si>
  <si>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</si>
  <si>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</si>
  <si>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</si>
  <si>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</si>
  <si>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</si>
  <si>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</si>
  <si>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</si>
  <si>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</si>
  <si>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</si>
  <si>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</si>
  <si>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</si>
  <si>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</si>
  <si>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</si>
  <si>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</si>
  <si>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</si>
  <si>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</si>
  <si>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</si>
  <si>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</si>
  <si>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</si>
  <si>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</si>
  <si>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</si>
  <si>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</si>
  <si>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</si>
  <si>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</si>
  <si>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</si>
  <si>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</si>
  <si>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</si>
  <si>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</si>
  <si>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</si>
  <si>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</si>
  <si>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</si>
  <si>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</si>
  <si>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</si>
  <si>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</si>
  <si>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</si>
  <si>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</si>
  <si>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</si>
  <si>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</si>
  <si>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</si>
  <si>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</si>
  <si>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</si>
  <si>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</si>
  <si>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</si>
  <si>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</si>
  <si>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</si>
  <si>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</si>
  <si>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</si>
  <si>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</si>
  <si>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</si>
  <si>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</si>
  <si>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</si>
  <si>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</si>
  <si>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</si>
  <si>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</si>
  <si>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</si>
  <si>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</si>
  <si>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</si>
  <si>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</si>
  <si>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</si>
  <si>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</si>
  <si>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</si>
  <si>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</si>
  <si>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</si>
  <si>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</si>
  <si>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</si>
  <si>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</si>
  <si>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</si>
  <si>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</si>
  <si>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</si>
  <si>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</si>
  <si>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</si>
  <si>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</si>
  <si>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</si>
  <si>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</si>
  <si>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</si>
  <si>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</si>
  <si>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</si>
  <si>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</si>
  <si>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</si>
  <si>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</si>
  <si>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</si>
  <si>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</si>
  <si>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</si>
  <si>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</si>
  <si>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</si>
  <si>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</si>
  <si>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</si>
  <si>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</si>
  <si>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</si>
  <si>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</si>
  <si>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</si>
  <si>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</si>
  <si>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</si>
  <si>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</si>
  <si>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</si>
  <si>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</si>
  <si>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</si>
  <si>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</si>
  <si>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</si>
  <si>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</si>
  <si>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</si>
  <si>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</si>
  <si>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</si>
  <si>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</si>
  <si>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</si>
  <si>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</si>
  <si>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</si>
  <si>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</si>
  <si>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</si>
  <si>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</si>
  <si>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</si>
  <si>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</si>
  <si>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</si>
  <si>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</si>
  <si>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</si>
  <si>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</si>
  <si>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</si>
  <si>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</si>
  <si>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</si>
  <si>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</si>
  <si>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</si>
  <si>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</si>
  <si>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</si>
  <si>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</si>
  <si>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</si>
  <si>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</si>
  <si>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</si>
  <si>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</si>
  <si>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</si>
  <si>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</si>
  <si>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</si>
  <si>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</si>
  <si>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</si>
  <si>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</si>
  <si>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</si>
  <si>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</si>
  <si>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</si>
  <si>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</si>
  <si>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</si>
  <si>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</si>
  <si>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</si>
  <si>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</si>
  <si>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</si>
  <si>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</si>
  <si>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</si>
  <si>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</si>
  <si>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</si>
  <si>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</si>
  <si>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</si>
  <si>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</si>
  <si>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</si>
  <si>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</si>
  <si>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</si>
  <si>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</si>
  <si>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</si>
  <si>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</si>
  <si>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</si>
  <si>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</si>
  <si>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</si>
  <si>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</si>
  <si>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</si>
  <si>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</si>
  <si>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</si>
  <si>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</si>
  <si>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</si>
  <si>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</si>
  <si>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</si>
  <si>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</si>
  <si>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</si>
  <si>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</si>
  <si>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</si>
  <si>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</si>
  <si>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</si>
  <si>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</si>
  <si>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</si>
  <si>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</si>
  <si>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</si>
  <si>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</si>
  <si>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</si>
  <si>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</si>
  <si>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</si>
  <si>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</si>
  <si>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</si>
  <si>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</si>
  <si>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</si>
  <si>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</si>
  <si>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</si>
  <si>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</si>
  <si>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</si>
  <si>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</si>
  <si>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</si>
  <si>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</si>
  <si>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</si>
  <si>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</si>
  <si>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</si>
  <si>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</si>
  <si>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</si>
  <si>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</si>
  <si>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</si>
  <si>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</si>
  <si>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</si>
  <si>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</si>
  <si>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</si>
  <si>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</si>
  <si>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</si>
  <si>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</si>
  <si>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</si>
  <si>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</si>
  <si>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</si>
  <si>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</si>
  <si>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</si>
  <si>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</si>
  <si>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</si>
  <si>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</si>
  <si>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</si>
  <si>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</si>
  <si>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</si>
  <si>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</si>
  <si>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</si>
  <si>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</si>
  <si>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</si>
  <si>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</si>
  <si>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</si>
  <si>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</si>
  <si>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</si>
  <si>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</si>
  <si>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</si>
  <si>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</si>
  <si>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</si>
  <si>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</si>
  <si>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</si>
  <si>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</si>
  <si>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</si>
  <si>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</si>
  <si>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</si>
  <si>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</si>
  <si>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</si>
  <si>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</si>
  <si>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</si>
  <si>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</si>
  <si>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</si>
  <si>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</si>
  <si>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</si>
  <si>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</si>
  <si>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</si>
  <si>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</si>
  <si>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</si>
  <si>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</si>
  <si>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</si>
  <si>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</si>
  <si>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</si>
  <si>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</si>
  <si>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</si>
  <si>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</si>
  <si>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</si>
  <si>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</si>
  <si>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</si>
  <si>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</si>
  <si>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</si>
  <si>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</si>
  <si>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</si>
  <si>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</si>
  <si>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</si>
  <si>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</si>
  <si>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</si>
  <si>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</si>
  <si>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</si>
  <si>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</si>
  <si>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</si>
  <si>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</si>
  <si>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</si>
  <si>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</si>
  <si>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</si>
  <si>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</si>
  <si>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</si>
  <si>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</si>
  <si>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</si>
  <si>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</si>
  <si>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</si>
  <si>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</si>
  <si>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</si>
  <si>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</si>
  <si>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</si>
  <si>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</si>
  <si>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</si>
  <si>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</si>
  <si>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</si>
  <si>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</si>
  <si>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</si>
  <si>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</si>
  <si>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</si>
  <si>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</si>
  <si>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</si>
  <si>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</si>
  <si>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</si>
  <si>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</si>
  <si>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</si>
  <si>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</si>
  <si>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</si>
  <si>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</si>
  <si>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</si>
  <si>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</si>
  <si>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</si>
  <si>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</si>
  <si>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</si>
  <si>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</si>
  <si>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</si>
  <si>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</si>
  <si>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</si>
  <si>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</si>
  <si>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</si>
  <si>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</si>
  <si>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</si>
  <si>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</si>
  <si>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</si>
  <si>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</si>
  <si>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</si>
  <si>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</si>
  <si>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</si>
  <si>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</si>
  <si>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</si>
  <si>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</si>
  <si>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</si>
  <si>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</si>
  <si>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</si>
  <si>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</si>
  <si>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</si>
  <si>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</si>
  <si>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</si>
  <si>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</si>
  <si>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</si>
  <si>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</si>
  <si>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</si>
  <si>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</si>
  <si>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</si>
  <si>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</si>
  <si>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</si>
  <si>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</si>
  <si>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</si>
  <si>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</si>
  <si>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</si>
  <si>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</si>
  <si>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</si>
  <si>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</si>
  <si>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</si>
  <si>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</si>
  <si>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</si>
  <si>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</si>
  <si>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</si>
  <si>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</si>
  <si>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</si>
  <si>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</si>
  <si>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</si>
  <si>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</si>
  <si>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</si>
  <si>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</si>
  <si>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</si>
  <si>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</si>
  <si>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</si>
  <si>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</si>
  <si>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</si>
  <si>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</si>
  <si>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</si>
  <si>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</si>
  <si>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</si>
  <si>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</si>
  <si>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</si>
  <si>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</si>
  <si>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</si>
  <si>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</si>
  <si>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</si>
  <si>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</si>
  <si>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</si>
  <si>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</si>
  <si>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</si>
  <si>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</si>
  <si>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</si>
  <si>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</si>
  <si>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</si>
  <si>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</si>
  <si>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</si>
  <si>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</si>
  <si>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</si>
  <si>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</si>
  <si>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</si>
  <si>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</si>
  <si>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</si>
  <si>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</si>
  <si>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</si>
  <si>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</si>
  <si>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</si>
  <si>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</si>
  <si>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</si>
  <si>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</si>
  <si>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</si>
  <si>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</si>
  <si>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</si>
  <si>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</si>
  <si>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</si>
  <si>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</si>
  <si>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</si>
  <si>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</si>
  <si>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</si>
  <si>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</si>
  <si>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</si>
  <si>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</si>
  <si>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</si>
  <si>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</si>
  <si>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</si>
  <si>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</si>
  <si>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</si>
  <si>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</si>
  <si>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</si>
  <si>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</si>
  <si>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</si>
  <si>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</si>
  <si>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</si>
  <si>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</si>
  <si>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</si>
  <si>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</si>
  <si>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</si>
  <si>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</si>
  <si>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</si>
  <si>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</si>
  <si>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</si>
  <si>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</si>
  <si>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</si>
  <si>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</si>
  <si>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</si>
  <si>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</si>
  <si>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</si>
  <si>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</si>
  <si>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</si>
  <si>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</si>
  <si>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</si>
  <si>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</si>
  <si>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</si>
  <si>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</si>
  <si>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</si>
  <si>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</si>
  <si>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</si>
  <si>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</si>
  <si>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</si>
  <si>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</si>
  <si>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</si>
  <si>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</si>
  <si>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</si>
  <si>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</si>
  <si>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</si>
  <si>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</si>
  <si>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</si>
  <si>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</si>
  <si>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</si>
  <si>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</si>
  <si>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</si>
  <si>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</si>
  <si>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</si>
  <si>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</si>
  <si>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</si>
  <si>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</si>
  <si>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</si>
  <si>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</si>
  <si>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</si>
  <si>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</si>
  <si>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</si>
  <si>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</si>
  <si>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</si>
  <si>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</si>
  <si>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</si>
  <si>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</si>
  <si>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</si>
  <si>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</si>
  <si>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</si>
  <si>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</si>
  <si>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</si>
  <si>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</si>
  <si>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</si>
  <si>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</si>
  <si>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</si>
  <si>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</si>
  <si>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</si>
  <si>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</si>
  <si>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</si>
  <si>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</si>
  <si>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</si>
  <si>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</si>
  <si>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</si>
  <si>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</si>
  <si>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</si>
  <si>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</si>
  <si>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</si>
  <si>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</si>
  <si>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</si>
  <si>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</si>
  <si>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</si>
  <si>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</si>
  <si>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</si>
  <si>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</si>
  <si>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</si>
  <si>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</si>
  <si>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</si>
  <si>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</si>
  <si>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</si>
  <si>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</si>
  <si>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</si>
  <si>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</si>
  <si>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</si>
  <si>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</si>
  <si>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</si>
  <si>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</si>
  <si>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</si>
  <si>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</si>
  <si>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</si>
  <si>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</si>
  <si>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</si>
  <si>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</si>
  <si>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</si>
  <si>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</si>
  <si>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</si>
  <si>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</si>
  <si>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</si>
  <si>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</si>
  <si>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</si>
  <si>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</si>
  <si>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</si>
  <si>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</si>
  <si>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</si>
  <si>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</si>
  <si>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</si>
  <si>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</si>
  <si>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</si>
  <si>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</si>
  <si>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</si>
  <si>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</si>
  <si>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</si>
  <si>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</si>
  <si>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</si>
  <si>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</si>
  <si>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</si>
  <si>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</si>
  <si>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</si>
  <si>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</si>
  <si>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</si>
  <si>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</si>
  <si>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</si>
  <si>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</si>
  <si>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</si>
  <si>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</si>
  <si>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</si>
  <si>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</si>
  <si>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</si>
  <si>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</si>
  <si>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</si>
  <si>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</si>
  <si>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</si>
  <si>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</si>
  <si>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</si>
  <si>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</si>
  <si>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</si>
  <si>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</si>
  <si>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</si>
  <si>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</si>
  <si>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</si>
  <si>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</si>
  <si>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</si>
  <si>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</si>
  <si>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</si>
  <si>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</si>
  <si>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</si>
  <si>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</si>
  <si>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</si>
  <si>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</si>
  <si>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</si>
  <si>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</si>
  <si>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</si>
  <si>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</si>
  <si>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</si>
  <si>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</si>
  <si>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</si>
  <si>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</si>
  <si>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</si>
  <si>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</si>
  <si>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</si>
  <si>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</si>
  <si>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</si>
  <si>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</si>
  <si>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</si>
  <si>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</si>
  <si>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</si>
  <si>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</si>
  <si>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</si>
  <si>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</si>
  <si>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</si>
  <si>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</si>
  <si>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</si>
  <si>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</si>
  <si>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</si>
  <si>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</si>
  <si>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</si>
  <si>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</si>
  <si>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</si>
  <si>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</si>
  <si>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</si>
  <si>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</si>
  <si>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</si>
  <si>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</si>
  <si>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</si>
  <si>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</si>
  <si>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</si>
  <si>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</si>
  <si>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</si>
  <si>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</si>
  <si>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</si>
  <si>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</si>
  <si>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</si>
  <si>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</si>
  <si>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</si>
  <si>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</si>
  <si>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</si>
  <si>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</si>
  <si>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</si>
  <si>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</si>
  <si>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</si>
  <si>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</si>
  <si>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</si>
  <si>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</si>
  <si>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</si>
  <si>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</si>
  <si>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</si>
  <si>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</si>
  <si>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</si>
  <si>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</si>
  <si>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</si>
  <si>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</si>
  <si>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</si>
  <si>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</si>
  <si>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</si>
  <si>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</si>
  <si>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</si>
  <si>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</si>
  <si>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</si>
  <si>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</si>
  <si>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</si>
  <si>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</si>
  <si>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</si>
  <si>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</si>
  <si>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</si>
  <si>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</si>
  <si>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</si>
  <si>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</si>
  <si>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</si>
  <si>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</si>
  <si>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</si>
  <si>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</si>
  <si>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</si>
  <si>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</si>
  <si>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</si>
  <si>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</si>
  <si>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</si>
  <si>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</si>
  <si>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</si>
  <si>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</si>
  <si>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</si>
  <si>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</si>
  <si>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</si>
  <si>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</si>
  <si>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</si>
  <si>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</si>
  <si>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</si>
  <si>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</si>
  <si>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</si>
  <si>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</si>
  <si>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</si>
  <si>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</si>
  <si>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</si>
  <si>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</si>
  <si>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</si>
  <si>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</si>
  <si>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</si>
  <si>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</si>
  <si>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</si>
  <si>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</si>
  <si>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</si>
  <si>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</si>
  <si>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</si>
  <si>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</si>
  <si>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</si>
  <si>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</si>
  <si>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</si>
  <si>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</si>
  <si>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</si>
  <si>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</si>
  <si>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</si>
  <si>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</si>
  <si>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</si>
  <si>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</si>
  <si>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</si>
  <si>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</si>
  <si>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</si>
  <si>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</si>
  <si>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</si>
  <si>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</si>
  <si>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</si>
  <si>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</si>
  <si>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</si>
  <si>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</si>
  <si>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</si>
  <si>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</si>
  <si>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</si>
  <si>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</si>
  <si>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</si>
  <si>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</si>
  <si>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</si>
  <si>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</si>
  <si>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</si>
  <si>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</si>
  <si>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</si>
  <si>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</si>
  <si>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</si>
  <si>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</si>
  <si>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</si>
  <si>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</si>
  <si>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</si>
  <si>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</si>
  <si>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</si>
  <si>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</si>
  <si>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</si>
  <si>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</si>
  <si>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</si>
  <si>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</si>
  <si>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</si>
  <si>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</si>
  <si>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</si>
  <si>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</si>
  <si>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</si>
  <si>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</si>
  <si>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</si>
  <si>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</si>
  <si>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</si>
  <si>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</si>
  <si>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</si>
  <si>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</si>
  <si>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</si>
  <si>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</si>
  <si>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</si>
  <si>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</si>
  <si>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</si>
  <si>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</si>
  <si>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</si>
  <si>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</si>
  <si>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</si>
  <si>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</si>
  <si>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</si>
  <si>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</si>
  <si>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</si>
  <si>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</si>
  <si>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</si>
  <si>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</si>
  <si>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</si>
  <si>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</si>
  <si>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</si>
  <si>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</si>
  <si>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</si>
  <si>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</si>
  <si>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</si>
  <si>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</si>
  <si>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</si>
  <si>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</si>
  <si>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</si>
  <si>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</si>
  <si>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</si>
  <si>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</si>
  <si>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</si>
  <si>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</si>
  <si>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</si>
  <si>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</si>
  <si>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</si>
  <si>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</si>
  <si>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</si>
  <si>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</si>
  <si>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</si>
  <si>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</si>
  <si>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</si>
  <si>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</si>
  <si>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</si>
  <si>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</si>
  <si>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</si>
  <si>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</si>
  <si>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</si>
  <si>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</si>
  <si>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</si>
  <si>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</si>
  <si>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</si>
  <si>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</si>
  <si>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</si>
  <si>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</si>
  <si>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</si>
  <si>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</si>
  <si>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</si>
  <si>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</si>
  <si>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</si>
  <si>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</si>
  <si>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</si>
  <si>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</si>
  <si>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</si>
  <si>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</si>
  <si>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</si>
  <si>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</si>
  <si>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</si>
  <si>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</si>
  <si>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</si>
  <si>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</si>
  <si>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</si>
  <si>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</si>
  <si>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</si>
  <si>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</si>
  <si>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</si>
  <si>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</si>
  <si>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</si>
  <si>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</si>
  <si>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</si>
  <si>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</si>
  <si>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</si>
  <si>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</si>
  <si>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</si>
  <si>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</si>
  <si>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</si>
  <si>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</si>
  <si>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</si>
  <si>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</si>
  <si>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</si>
  <si>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</si>
  <si>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</si>
  <si>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</si>
  <si>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</si>
  <si>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</si>
  <si>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</si>
  <si>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</si>
  <si>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</si>
  <si>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</si>
  <si>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</si>
  <si>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</si>
  <si>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</si>
  <si>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</si>
  <si>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</si>
  <si>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</si>
  <si>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</si>
  <si>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</si>
  <si>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</si>
  <si>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</si>
  <si>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</si>
  <si>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</si>
  <si>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</si>
  <si>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</si>
  <si>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</si>
  <si>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</si>
  <si>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</si>
  <si>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</si>
  <si>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</si>
  <si>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</si>
  <si>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</si>
  <si>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</si>
  <si>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</si>
  <si>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</si>
  <si>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</si>
  <si>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</si>
  <si>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</si>
  <si>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</si>
  <si>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</si>
  <si>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</si>
  <si>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</si>
  <si>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</si>
  <si>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</si>
  <si>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</si>
  <si>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</si>
  <si>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</si>
  <si>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</si>
  <si>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</si>
  <si>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</si>
  <si>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</si>
  <si>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</si>
  <si>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</si>
  <si>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</si>
  <si>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</si>
  <si>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</si>
  <si>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</si>
  <si>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</si>
  <si>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</si>
  <si>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</si>
  <si>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</si>
  <si>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</si>
  <si>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</si>
  <si>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</si>
  <si>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</si>
  <si>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</si>
  <si>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</si>
  <si>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</si>
  <si>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</si>
  <si>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</si>
  <si>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</si>
  <si>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</si>
  <si>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</si>
  <si>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</si>
  <si>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</si>
  <si>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</si>
  <si>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</si>
  <si>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</si>
  <si>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</si>
  <si>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</si>
  <si>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</si>
  <si>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</si>
  <si>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</si>
  <si>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</si>
  <si>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</si>
  <si>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</si>
  <si>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</si>
  <si>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</si>
  <si>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</si>
  <si>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</si>
  <si>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</si>
  <si>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</si>
  <si>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</si>
  <si>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</si>
  <si>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</si>
  <si>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</si>
  <si>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</si>
  <si>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</si>
  <si>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</si>
  <si>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</si>
  <si>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</si>
  <si>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</si>
  <si>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</si>
  <si>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</si>
  <si>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</si>
  <si>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</si>
  <si>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</si>
  <si>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</si>
  <si>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</si>
  <si>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</si>
  <si>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</si>
  <si>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</si>
  <si>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</si>
  <si>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</si>
  <si>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</si>
  <si>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</si>
  <si>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</si>
  <si>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</si>
  <si>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</si>
  <si>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</si>
  <si>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</si>
  <si>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</si>
  <si>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</si>
  <si>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</si>
  <si>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</si>
  <si>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</si>
  <si>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</si>
  <si>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</si>
  <si>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</si>
  <si>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</si>
  <si>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</si>
  <si>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</si>
  <si>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</si>
  <si>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</si>
  <si>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</si>
  <si>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</si>
  <si>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</si>
  <si>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</si>
  <si>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</si>
  <si>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</si>
  <si>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</si>
  <si>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</si>
  <si>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</si>
  <si>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</si>
  <si>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</si>
  <si>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</si>
  <si>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</si>
  <si>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</si>
  <si>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</si>
  <si>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</si>
  <si>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</si>
  <si>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</si>
  <si>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</si>
  <si>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</si>
  <si>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</si>
  <si>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</si>
  <si>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</si>
  <si>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</si>
  <si>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</si>
  <si>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</si>
  <si>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</si>
  <si>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</si>
  <si>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</si>
  <si>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</si>
  <si>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</si>
  <si>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</si>
  <si>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</si>
  <si>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</si>
  <si>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</si>
  <si>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</si>
  <si>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</si>
  <si>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</si>
  <si>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</si>
  <si>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</si>
  <si>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</si>
  <si>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</si>
  <si>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</si>
  <si>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</si>
  <si>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</si>
  <si>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</si>
  <si>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</si>
  <si>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</si>
  <si>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</si>
  <si>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</si>
  <si>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</si>
  <si>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</si>
  <si>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</si>
  <si>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</si>
  <si>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</si>
  <si>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</si>
  <si>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</si>
  <si>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</si>
  <si>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</si>
  <si>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</si>
  <si>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</si>
  <si>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</si>
  <si>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</si>
  <si>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</si>
  <si>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</si>
  <si>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</si>
  <si>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</si>
  <si>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</si>
  <si>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</si>
  <si>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</si>
  <si>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</si>
  <si>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</si>
  <si>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</si>
  <si>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</si>
  <si>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</si>
  <si>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</si>
  <si>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</si>
  <si>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</si>
  <si>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</si>
  <si>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</si>
  <si>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</si>
  <si>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</si>
  <si>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</si>
  <si>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</si>
  <si>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</si>
  <si>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</si>
  <si>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</si>
  <si>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</si>
  <si>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</si>
  <si>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</si>
  <si>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</si>
  <si>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</si>
  <si>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</si>
  <si>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</si>
  <si>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</si>
  <si>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</si>
  <si>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</si>
  <si>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</si>
  <si>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</si>
  <si>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</si>
  <si>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</si>
  <si>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</si>
  <si>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</si>
  <si>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</si>
  <si>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</si>
  <si>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</si>
  <si>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</si>
  <si>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</si>
  <si>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</si>
  <si>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</si>
  <si>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</si>
  <si>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</si>
  <si>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</si>
  <si>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</si>
  <si>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</si>
  <si>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</si>
  <si>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</si>
  <si>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</si>
  <si>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</si>
  <si>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</si>
  <si>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</si>
  <si>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</si>
  <si>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</si>
  <si>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</si>
  <si>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</si>
  <si>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</si>
  <si>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</si>
  <si>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</si>
  <si>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</si>
  <si>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</si>
  <si>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</si>
  <si>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</si>
  <si>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</si>
  <si>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</si>
  <si>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</si>
  <si>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</si>
  <si>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</si>
  <si>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</si>
  <si>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</si>
  <si>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</si>
  <si>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</si>
  <si>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</si>
  <si>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</si>
  <si>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</si>
  <si>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</si>
  <si>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</si>
  <si>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</si>
  <si>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</si>
  <si>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</si>
  <si>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</si>
  <si>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</si>
  <si>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</si>
  <si>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</si>
  <si>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</si>
  <si>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</si>
  <si>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</si>
  <si>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</si>
  <si>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</si>
  <si>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</si>
  <si>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</si>
  <si>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</si>
  <si>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</si>
  <si>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</si>
  <si>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</si>
  <si>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</si>
  <si>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</si>
  <si>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</si>
  <si>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</si>
  <si>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</si>
  <si>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</si>
  <si>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</si>
  <si>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</si>
  <si>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</si>
  <si>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</si>
  <si>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</si>
  <si>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</si>
  <si>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</si>
  <si>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</si>
  <si>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</si>
  <si>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</si>
  <si>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</si>
  <si>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</si>
  <si>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</si>
  <si>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</si>
  <si>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</si>
  <si>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</si>
  <si>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</si>
  <si>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</si>
  <si>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</si>
  <si>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</si>
  <si>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</si>
  <si>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</si>
  <si>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</si>
  <si>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</si>
  <si>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</si>
  <si>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</si>
  <si>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</si>
  <si>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</si>
  <si>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</si>
  <si>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</si>
  <si>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</si>
  <si>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</si>
  <si>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</si>
  <si>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</si>
  <si>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</si>
  <si>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</si>
  <si>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</si>
  <si>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</si>
  <si>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</si>
  <si>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</si>
  <si>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</si>
  <si>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</si>
  <si>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</si>
  <si>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</si>
  <si>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</si>
  <si>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</si>
  <si>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</si>
  <si>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</si>
  <si>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</si>
  <si>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</si>
  <si>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</si>
  <si>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</si>
  <si>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</si>
  <si>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</si>
  <si>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</si>
  <si>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</si>
  <si>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</si>
  <si>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</si>
  <si>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</si>
  <si>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</si>
  <si>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</si>
  <si>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</si>
  <si>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</si>
  <si>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</si>
  <si>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</si>
  <si>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</si>
  <si>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</si>
  <si>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</si>
  <si>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</si>
  <si>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</si>
  <si>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</si>
  <si>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</si>
  <si>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</si>
  <si>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</si>
  <si>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</si>
  <si>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</si>
  <si>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</si>
  <si>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</si>
  <si>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</si>
  <si>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</si>
  <si>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</si>
  <si>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</si>
  <si>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</si>
  <si>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</si>
  <si>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</si>
  <si>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</si>
  <si>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</si>
  <si>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</si>
  <si>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</si>
  <si>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</si>
  <si>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</si>
  <si>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</si>
  <si>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</si>
  <si>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</si>
  <si>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</si>
  <si>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</si>
  <si>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</si>
  <si>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</si>
  <si>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</si>
  <si>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</si>
  <si>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</si>
  <si>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</si>
  <si>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</si>
  <si>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</si>
  <si>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</si>
  <si>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</si>
  <si>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</si>
  <si>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</si>
  <si>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</si>
  <si>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</si>
  <si>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</si>
  <si>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</si>
  <si>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</si>
  <si>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</si>
  <si>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</si>
  <si>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</si>
  <si>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</si>
  <si>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</si>
  <si>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</si>
  <si>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</si>
  <si>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</si>
  <si>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</si>
  <si>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</si>
  <si>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</si>
  <si>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</si>
  <si>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</si>
  <si>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</si>
  <si>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</si>
  <si>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</si>
  <si>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</si>
  <si>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</si>
  <si>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</si>
  <si>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</si>
  <si>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</si>
  <si>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</si>
  <si>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</si>
  <si>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</si>
  <si>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</si>
  <si>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</si>
  <si>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</si>
  <si>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</si>
  <si>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</si>
  <si>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</si>
  <si>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</si>
  <si>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</si>
  <si>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</si>
  <si>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</si>
  <si>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</si>
  <si>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</si>
  <si>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</si>
  <si>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</si>
  <si>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</si>
  <si>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</si>
  <si>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</si>
  <si>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</si>
  <si>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</si>
  <si>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</si>
  <si>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</si>
  <si>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</si>
  <si>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</si>
  <si>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</si>
  <si>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</si>
  <si>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</si>
  <si>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</si>
  <si>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</si>
  <si>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</si>
  <si>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</si>
  <si>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</si>
  <si>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</si>
  <si>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</si>
  <si>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</si>
  <si>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</si>
  <si>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</si>
  <si>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</si>
  <si>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</si>
  <si>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</si>
  <si>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</si>
  <si>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</si>
  <si>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</si>
  <si>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</si>
  <si>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</si>
  <si>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</si>
  <si>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</si>
  <si>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</si>
  <si>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</si>
  <si>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</si>
  <si>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</si>
  <si>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</si>
  <si>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</si>
  <si>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</si>
  <si>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</si>
  <si>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</si>
  <si>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</si>
  <si>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</si>
  <si>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</si>
  <si>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</si>
  <si>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</si>
  <si>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</si>
  <si>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</si>
  <si>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</si>
  <si>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</si>
  <si>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</si>
  <si>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</si>
  <si>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</si>
  <si>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</si>
  <si>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</si>
  <si>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</si>
  <si>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</si>
  <si>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</si>
  <si>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</si>
  <si>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</si>
  <si>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</si>
  <si>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</si>
  <si>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</si>
  <si>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</si>
  <si>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</si>
  <si>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</si>
  <si>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</si>
  <si>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</si>
  <si>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</si>
  <si>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</si>
  <si>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</si>
  <si>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</si>
  <si>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</si>
  <si>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</si>
  <si>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</si>
  <si>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</si>
  <si>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</si>
  <si>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</si>
  <si>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</si>
  <si>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</si>
  <si>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</si>
  <si>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</si>
  <si>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</si>
  <si>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</si>
  <si>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</si>
  <si>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</si>
  <si>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</si>
  <si>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</si>
  <si>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</si>
  <si>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</si>
  <si>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</si>
  <si>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</si>
  <si>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</si>
  <si>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</si>
  <si>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</si>
  <si>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</si>
  <si>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</si>
  <si>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</si>
  <si>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</si>
  <si>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</si>
  <si>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</si>
  <si>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</si>
  <si>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</si>
  <si>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</si>
  <si>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</si>
  <si>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</si>
  <si>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</si>
  <si>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</si>
  <si>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</si>
  <si>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</si>
  <si>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</si>
  <si>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</si>
  <si>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</si>
  <si>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</si>
  <si>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</si>
  <si>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</si>
  <si>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</si>
  <si>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</si>
  <si>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</si>
  <si>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</si>
  <si>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</si>
  <si>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</si>
  <si>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</si>
  <si>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</si>
  <si>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</si>
  <si>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</si>
  <si>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</si>
  <si>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</si>
  <si>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</si>
  <si>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</si>
  <si>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</si>
  <si>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</si>
  <si>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</si>
  <si>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</si>
  <si>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</si>
  <si>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</si>
  <si>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</si>
  <si>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</si>
  <si>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</si>
  <si>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</si>
  <si>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</si>
  <si>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</si>
  <si>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</si>
  <si>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</si>
  <si>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</si>
  <si>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</si>
  <si>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</si>
  <si>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</si>
  <si>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</si>
  <si>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</si>
  <si>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</si>
  <si>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</si>
  <si>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</si>
  <si>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</si>
  <si>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</si>
  <si>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</si>
  <si>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</si>
  <si>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</si>
  <si>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</si>
  <si>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</si>
  <si>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</si>
  <si>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</si>
  <si>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</si>
  <si>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</si>
  <si>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</si>
  <si>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</si>
  <si>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</si>
  <si>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</si>
  <si>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</si>
  <si>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</si>
  <si>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</si>
  <si>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</si>
  <si>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</si>
  <si>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</si>
  <si>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</si>
  <si>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</si>
  <si>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</si>
  <si>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</si>
  <si>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</si>
  <si>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</si>
  <si>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</si>
  <si>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</si>
  <si>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</si>
  <si>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</si>
  <si>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</si>
  <si>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</si>
  <si>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</si>
  <si>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</si>
  <si>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</si>
  <si>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</si>
  <si>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</si>
  <si>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</si>
  <si>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</si>
  <si>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</si>
  <si>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</si>
  <si>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</si>
  <si>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</si>
  <si>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</si>
  <si>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</si>
  <si>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</si>
  <si>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</si>
  <si>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</si>
  <si>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</si>
  <si>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</si>
  <si>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</si>
  <si>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</si>
  <si>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</si>
  <si>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</si>
  <si>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</si>
  <si>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</si>
  <si>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</si>
  <si>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</si>
  <si>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</si>
  <si>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</si>
  <si>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</si>
  <si>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</si>
  <si>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</si>
  <si>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</si>
  <si>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</si>
  <si>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</si>
  <si>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</si>
  <si>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</si>
  <si>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</si>
  <si>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</si>
  <si>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</si>
  <si>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</si>
  <si>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</si>
  <si>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</si>
  <si>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</si>
  <si>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</si>
  <si>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</si>
  <si>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</si>
  <si>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</si>
  <si>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</si>
  <si>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</si>
  <si>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</si>
  <si>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</si>
  <si>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</si>
  <si>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</si>
  <si>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</si>
  <si>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</si>
  <si>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</si>
  <si>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</si>
  <si>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</si>
  <si>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</si>
  <si>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</si>
  <si>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</si>
  <si>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</si>
  <si>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</si>
  <si>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</si>
  <si>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</si>
  <si>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</si>
  <si>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</si>
  <si>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</si>
  <si>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</si>
  <si>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</si>
  <si>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</si>
  <si>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</si>
  <si>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</si>
  <si>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</si>
  <si>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</si>
  <si>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</si>
  <si>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</si>
  <si>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</si>
  <si>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</si>
  <si>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</si>
  <si>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</si>
  <si>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</si>
  <si>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</si>
  <si>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</si>
  <si>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</si>
  <si>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</si>
  <si>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</si>
  <si>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</si>
  <si>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</si>
  <si>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</si>
  <si>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</si>
  <si>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</si>
  <si>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</si>
  <si>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</si>
  <si>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</si>
  <si>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</si>
  <si>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</si>
  <si>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</si>
  <si>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</si>
  <si>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</si>
  <si>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</si>
  <si>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</si>
  <si>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</si>
  <si>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</si>
  <si>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</si>
  <si>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</si>
  <si>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</si>
  <si>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</si>
  <si>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</si>
  <si>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</si>
  <si>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</si>
  <si>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</si>
  <si>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</si>
  <si>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</si>
  <si>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</si>
  <si>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</si>
  <si>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</si>
  <si>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</si>
  <si>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</si>
  <si>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</si>
  <si>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</si>
  <si>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</si>
  <si>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</si>
  <si>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</si>
  <si>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</si>
  <si>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</si>
  <si>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</si>
  <si>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</si>
  <si>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</si>
  <si>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</si>
  <si>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</si>
  <si>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</si>
  <si>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</si>
  <si>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</si>
  <si>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</si>
  <si>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</si>
  <si>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</si>
  <si>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</si>
  <si>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</si>
  <si>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</si>
  <si>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</si>
  <si>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</si>
  <si>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</si>
  <si>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</si>
  <si>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</si>
  <si>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</si>
  <si>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</si>
  <si>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</si>
  <si>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</si>
  <si>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</si>
  <si>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</si>
  <si>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</si>
  <si>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</si>
  <si>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</si>
  <si>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</si>
  <si>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</si>
  <si>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</si>
  <si>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</si>
  <si>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</si>
  <si>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</si>
  <si>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</si>
  <si>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</si>
  <si>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</si>
  <si>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</si>
  <si>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</si>
  <si>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</si>
  <si>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</si>
  <si>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</si>
  <si>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</si>
  <si>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</si>
  <si>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</si>
  <si>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</si>
  <si>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</si>
  <si>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</si>
  <si>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</si>
  <si>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</si>
  <si>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</si>
  <si>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</si>
  <si>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</si>
  <si>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</si>
  <si>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</si>
  <si>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</si>
  <si>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</si>
  <si>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</si>
  <si>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</si>
  <si>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</si>
  <si>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</si>
  <si>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</si>
  <si>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</si>
  <si>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</si>
  <si>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</si>
  <si>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</si>
  <si>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</si>
  <si>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</si>
  <si>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</si>
  <si>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</si>
  <si>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</si>
  <si>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</si>
  <si>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</si>
  <si>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</si>
  <si>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</si>
  <si>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</si>
  <si>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</si>
  <si>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</si>
  <si>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</si>
  <si>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</si>
  <si>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</si>
  <si>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</si>
  <si>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</si>
  <si>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</si>
  <si>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</si>
  <si>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</si>
  <si>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</si>
  <si>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</si>
  <si>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</si>
  <si>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</si>
  <si>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</si>
  <si>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</si>
  <si>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</si>
  <si>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</si>
  <si>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</si>
  <si>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</si>
  <si>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</si>
  <si>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</si>
  <si>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</si>
  <si>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</si>
  <si>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</si>
  <si>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</si>
  <si>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</si>
  <si>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</si>
  <si>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</si>
  <si>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</si>
  <si>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</si>
  <si>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</si>
  <si>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</si>
  <si>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</si>
  <si>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</si>
  <si>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</si>
  <si>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</si>
  <si>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</si>
  <si>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</si>
  <si>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</si>
  <si>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</si>
  <si>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</si>
  <si>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</si>
  <si>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</si>
  <si>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</si>
  <si>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</si>
  <si>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</si>
  <si>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</si>
  <si>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</si>
  <si>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</si>
  <si>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</si>
  <si>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</si>
  <si>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</si>
  <si>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</si>
  <si>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</si>
  <si>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</si>
  <si>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</si>
  <si>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</si>
  <si>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</si>
  <si>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</si>
  <si>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</si>
  <si>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</si>
  <si>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</si>
  <si>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</si>
  <si>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</si>
  <si>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</si>
  <si>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</si>
  <si>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</si>
  <si>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</si>
  <si>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</si>
  <si>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</si>
  <si>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</si>
  <si>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</si>
  <si>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</si>
  <si>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</si>
  <si>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</si>
  <si>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</si>
  <si>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</si>
  <si>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</si>
  <si>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</si>
  <si>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</si>
  <si>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</si>
  <si>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</si>
  <si>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</si>
  <si>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</si>
  <si>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</si>
  <si>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</si>
  <si>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</si>
  <si>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</si>
  <si>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</si>
  <si>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</si>
  <si>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</si>
  <si>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</si>
  <si>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</si>
  <si>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</si>
  <si>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</si>
  <si>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</si>
  <si>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</si>
  <si>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</si>
  <si>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</si>
  <si>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</si>
  <si>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</si>
  <si>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</si>
  <si>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</si>
  <si>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</si>
  <si>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</si>
  <si>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</si>
  <si>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</si>
  <si>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</si>
  <si>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</si>
  <si>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</si>
  <si>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</si>
  <si>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</si>
  <si>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</si>
  <si>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</si>
  <si>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</si>
  <si>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</si>
  <si>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</si>
  <si>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</si>
  <si>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</si>
  <si>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</si>
  <si>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</si>
  <si>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</si>
  <si>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</si>
  <si>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</si>
  <si>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</si>
  <si>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</si>
  <si>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</si>
  <si>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</si>
  <si>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</si>
  <si>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</si>
  <si>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</si>
  <si>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</si>
  <si>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</si>
  <si>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</si>
  <si>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</si>
  <si>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</si>
  <si>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</si>
  <si>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</si>
  <si>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</si>
  <si>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</si>
  <si>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</si>
  <si>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</si>
  <si>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</si>
  <si>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</si>
  <si>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</si>
  <si>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</si>
  <si>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</si>
  <si>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</si>
  <si>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</si>
  <si>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</si>
  <si>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</si>
  <si>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</si>
  <si>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</si>
  <si>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</si>
  <si>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</si>
  <si>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</si>
  <si>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</si>
  <si>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</si>
  <si>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</si>
  <si>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</si>
  <si>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</si>
  <si>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</si>
  <si>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</si>
  <si>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</si>
  <si>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</si>
  <si>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</si>
  <si>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</si>
  <si>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</si>
  <si>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</si>
  <si>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</si>
  <si>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</si>
  <si>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</si>
  <si>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</si>
  <si>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</si>
  <si>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</si>
  <si>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</si>
  <si>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</si>
  <si>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</si>
  <si>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</si>
  <si>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</si>
  <si>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</si>
  <si>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</si>
  <si>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</si>
  <si>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</si>
  <si>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</si>
  <si>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</si>
  <si>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</si>
  <si>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</si>
  <si>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</si>
  <si>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</si>
  <si>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</si>
  <si>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</si>
  <si>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</si>
  <si>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</si>
  <si>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</si>
  <si>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</si>
  <si>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</si>
  <si>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</si>
  <si>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</si>
  <si>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</si>
  <si>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</si>
  <si>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</si>
  <si>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</si>
  <si>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</si>
  <si>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</si>
  <si>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</si>
  <si>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</si>
  <si>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</si>
  <si>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</si>
  <si>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</si>
  <si>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</si>
  <si>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</si>
  <si>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</si>
  <si>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</si>
  <si>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</si>
  <si>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</si>
  <si>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</si>
  <si>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</si>
  <si>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</si>
  <si>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</si>
  <si>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</si>
  <si>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</si>
  <si>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</si>
  <si>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</si>
  <si>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</si>
  <si>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</si>
  <si>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</si>
  <si>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</si>
  <si>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</si>
  <si>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</si>
  <si>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</si>
  <si>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</si>
  <si>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</si>
  <si>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</si>
  <si>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</si>
  <si>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</si>
  <si>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</si>
  <si>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</si>
  <si>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</si>
  <si>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</si>
  <si>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</si>
  <si>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</si>
  <si>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</si>
  <si>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</si>
  <si>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</si>
  <si>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</si>
  <si>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</si>
  <si>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</si>
  <si>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</si>
  <si>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</si>
  <si>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</si>
  <si>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</si>
  <si>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</si>
  <si>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</si>
  <si>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</si>
  <si>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</si>
  <si>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</si>
  <si>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</si>
  <si>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</si>
  <si>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</si>
  <si>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</si>
  <si>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</si>
  <si>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</si>
  <si>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</si>
  <si>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</si>
  <si>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</si>
  <si>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</si>
  <si>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</si>
  <si>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</si>
  <si>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</si>
  <si>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</si>
  <si>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</si>
  <si>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</si>
  <si>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</si>
  <si>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</si>
  <si>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</si>
  <si>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</si>
  <si>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</si>
  <si>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</si>
  <si>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</si>
  <si>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</si>
  <si>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</si>
  <si>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</si>
  <si>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</si>
  <si>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</si>
  <si>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</si>
  <si>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</si>
  <si>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</si>
  <si>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</si>
  <si>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</si>
  <si>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</si>
  <si>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</si>
  <si>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</si>
  <si>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</si>
  <si>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</si>
  <si>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</si>
  <si>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</si>
  <si>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</si>
  <si>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</si>
  <si>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</si>
  <si>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</si>
  <si>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</si>
  <si>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</si>
  <si>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</si>
  <si>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</si>
  <si>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</si>
  <si>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</si>
  <si>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</si>
  <si>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</si>
  <si>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</si>
  <si>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</si>
  <si>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</si>
  <si>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</si>
  <si>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</si>
  <si>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</si>
  <si>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</si>
  <si>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</si>
  <si>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</si>
  <si>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</si>
  <si>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</si>
  <si>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</si>
  <si>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</si>
  <si>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</si>
  <si>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</si>
  <si>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</si>
  <si>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</si>
  <si>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</si>
  <si>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</si>
  <si>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</si>
  <si>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</si>
  <si>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</si>
  <si>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</si>
  <si>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</si>
  <si>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</si>
  <si>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</si>
  <si>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</si>
  <si>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</si>
  <si>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</si>
  <si>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</si>
  <si>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</si>
  <si>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</si>
  <si>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</si>
  <si>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</si>
  <si>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</si>
  <si>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</si>
  <si>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</si>
  <si>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</si>
  <si>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</si>
  <si>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</si>
  <si>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</si>
  <si>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</si>
  <si>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</si>
  <si>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</si>
  <si>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</si>
  <si>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</si>
  <si>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</si>
  <si>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</si>
  <si>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</si>
  <si>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</si>
  <si>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</si>
  <si>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</si>
  <si>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</si>
  <si>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</si>
  <si>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</si>
  <si>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</si>
  <si>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</si>
  <si>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</si>
  <si>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</si>
  <si>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</si>
  <si>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</si>
  <si>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</si>
  <si>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</si>
  <si>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</si>
  <si>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</si>
  <si>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</si>
  <si>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</si>
  <si>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</si>
  <si>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</si>
  <si>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</si>
  <si>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</si>
  <si>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</si>
  <si>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</si>
  <si>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</si>
  <si>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</si>
  <si>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</si>
  <si>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</si>
  <si>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</si>
  <si>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</si>
  <si>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</si>
  <si>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</si>
  <si>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</si>
  <si>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</si>
  <si>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</si>
  <si>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</si>
  <si>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</si>
  <si>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</si>
  <si>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</si>
  <si>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</si>
  <si>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</si>
  <si>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</si>
  <si>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</si>
  <si>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</si>
  <si>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</si>
  <si>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</si>
  <si>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</si>
  <si>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</si>
  <si>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</si>
  <si>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</si>
  <si>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</si>
  <si>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</si>
  <si>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</si>
  <si>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</si>
  <si>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</si>
  <si>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</si>
  <si>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</si>
  <si>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</si>
  <si>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</si>
  <si>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</si>
  <si>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</si>
  <si>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</si>
  <si>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</si>
  <si>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</si>
  <si>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</si>
  <si>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</si>
  <si>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</si>
  <si>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</si>
  <si>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</si>
  <si>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</si>
  <si>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</si>
  <si>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</si>
  <si>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</si>
  <si>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</si>
  <si>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</si>
  <si>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</si>
  <si>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</si>
  <si>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</si>
  <si>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</si>
  <si>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</si>
  <si>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</si>
  <si>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</si>
  <si>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</si>
  <si>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</si>
  <si>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</si>
  <si>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</si>
  <si>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</si>
  <si>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</si>
  <si>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</si>
  <si>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</si>
  <si>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</si>
  <si>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</si>
  <si>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</si>
  <si>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</si>
  <si>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</si>
  <si>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</si>
  <si>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</si>
  <si>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</si>
  <si>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</si>
  <si>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</si>
  <si>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</si>
  <si>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</si>
  <si>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</si>
  <si>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</si>
  <si>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</si>
  <si>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</si>
  <si>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</si>
  <si>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</si>
  <si>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</si>
  <si>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</si>
  <si>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</si>
  <si>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</si>
  <si>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</si>
  <si>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</si>
  <si>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</si>
  <si>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</si>
  <si>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</si>
  <si>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</si>
  <si>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</si>
  <si>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</si>
  <si>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</si>
  <si>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</si>
  <si>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</si>
  <si>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</si>
  <si>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</si>
  <si>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</si>
  <si>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</si>
  <si>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</si>
  <si>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</si>
  <si>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</si>
  <si>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</si>
  <si>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</si>
  <si>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</si>
  <si>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</si>
  <si>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</si>
  <si>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</si>
  <si>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</si>
  <si>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</si>
  <si>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</si>
  <si>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</si>
  <si>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</si>
  <si>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</si>
  <si>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</si>
  <si>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</si>
  <si>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</si>
  <si>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</si>
  <si>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</si>
  <si>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</si>
  <si>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</si>
  <si>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</si>
  <si>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</si>
  <si>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</si>
  <si>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</si>
  <si>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</si>
  <si>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</si>
  <si>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</si>
  <si>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</si>
  <si>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</si>
  <si>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</si>
  <si>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</si>
  <si>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</si>
  <si>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</si>
  <si>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</si>
  <si>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</si>
  <si>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</si>
  <si>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</si>
  <si>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</si>
  <si>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</si>
  <si>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</si>
  <si>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</si>
  <si>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</si>
  <si>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</si>
  <si>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</si>
  <si>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</si>
  <si>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</si>
  <si>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</si>
  <si>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</si>
  <si>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</si>
  <si>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</si>
  <si>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</si>
  <si>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</si>
  <si>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</si>
  <si>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</si>
  <si>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</si>
  <si>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</si>
  <si>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</si>
  <si>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</si>
  <si>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</si>
  <si>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</si>
  <si>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</si>
  <si>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</si>
  <si>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</si>
  <si>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</si>
  <si>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</si>
  <si>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</si>
  <si>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</si>
  <si>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</si>
  <si>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</si>
  <si>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</si>
  <si>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</si>
  <si>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</si>
  <si>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</si>
  <si>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</si>
  <si>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</si>
  <si>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</si>
  <si>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</si>
  <si>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</si>
  <si>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</si>
  <si>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</si>
  <si>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</si>
  <si>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</si>
  <si>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</si>
  <si>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</si>
  <si>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</si>
  <si>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</si>
  <si>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</si>
  <si>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</si>
  <si>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</si>
  <si>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</si>
  <si>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</si>
  <si>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</si>
  <si>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</si>
  <si>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</si>
  <si>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</si>
  <si>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</si>
  <si>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</si>
  <si>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</si>
  <si>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</si>
  <si>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</si>
  <si>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</si>
  <si>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</si>
  <si>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</si>
  <si>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</si>
  <si>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</si>
  <si>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</si>
  <si>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</si>
  <si>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</si>
  <si>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</si>
  <si>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</si>
  <si>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</si>
  <si>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</si>
  <si>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</si>
  <si>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</si>
  <si>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</si>
  <si>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</si>
  <si>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</si>
  <si>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</si>
  <si>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</si>
  <si>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</si>
  <si>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</si>
  <si>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</si>
  <si>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</si>
  <si>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</si>
  <si>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</si>
  <si>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</si>
  <si>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</si>
  <si>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</si>
  <si>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</si>
  <si>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</si>
  <si>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</si>
  <si>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</si>
  <si>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</si>
  <si>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</si>
  <si>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</si>
  <si>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</si>
  <si>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</si>
  <si>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</si>
  <si>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</si>
  <si>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</si>
  <si>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</si>
  <si>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</si>
  <si>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</si>
  <si>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</si>
  <si>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</si>
  <si>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</si>
  <si>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</si>
  <si>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</si>
  <si>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</si>
  <si>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</si>
  <si>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</si>
  <si>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</si>
  <si>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</si>
  <si>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</si>
  <si>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</si>
  <si>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</si>
  <si>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</si>
  <si>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</si>
  <si>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</si>
  <si>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</si>
  <si>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</si>
  <si>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</si>
  <si>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</si>
  <si>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</si>
  <si>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</si>
  <si>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</si>
  <si>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</si>
  <si>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</si>
  <si>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</si>
  <si>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</si>
  <si>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</si>
  <si>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</si>
  <si>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</si>
  <si>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</si>
  <si>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</si>
  <si>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</si>
  <si>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</si>
  <si>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</si>
  <si>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</si>
  <si>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</si>
  <si>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</si>
  <si>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</si>
  <si>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</si>
  <si>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</si>
  <si>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</si>
  <si>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</si>
  <si>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</si>
  <si>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</si>
  <si>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</si>
  <si>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</si>
  <si>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</si>
  <si>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</si>
  <si>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</si>
  <si>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</si>
  <si>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</si>
  <si>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</si>
  <si>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</si>
  <si>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</si>
  <si>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</si>
  <si>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</si>
  <si>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</si>
  <si>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</si>
  <si>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</si>
  <si>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</si>
  <si>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</si>
  <si>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</si>
  <si>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</si>
  <si>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</si>
  <si>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</si>
  <si>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</si>
  <si>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</si>
  <si>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</si>
  <si>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</si>
  <si>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</si>
  <si>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</si>
  <si>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</si>
  <si>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</si>
  <si>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</si>
  <si>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</si>
  <si>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</si>
  <si>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</si>
  <si>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</si>
  <si>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</si>
  <si>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</si>
  <si>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</si>
  <si>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</si>
  <si>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</si>
  <si>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</si>
  <si>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</si>
  <si>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</si>
  <si>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</si>
  <si>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</si>
  <si>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</si>
  <si>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</si>
  <si>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</si>
  <si>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</si>
  <si>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</si>
  <si>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</si>
  <si>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</si>
  <si>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</si>
  <si>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</si>
  <si>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</si>
  <si>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</si>
  <si>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</si>
  <si>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</si>
  <si>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</si>
  <si>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</si>
  <si>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</si>
  <si>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</si>
  <si>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</si>
  <si>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</si>
  <si>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</si>
  <si>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</si>
  <si>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</si>
  <si>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</si>
  <si>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</si>
  <si>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</si>
  <si>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</si>
  <si>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</si>
  <si>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</si>
  <si>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</si>
  <si>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</si>
  <si>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</si>
  <si>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</si>
  <si>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</si>
  <si>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</si>
  <si>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</si>
  <si>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</si>
  <si>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</si>
  <si>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</si>
  <si>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</si>
  <si>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</si>
  <si>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</si>
  <si>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</si>
  <si>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</si>
  <si>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</si>
  <si>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</si>
  <si>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</si>
  <si>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</si>
  <si>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</si>
  <si>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</si>
  <si>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</si>
  <si>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</si>
  <si>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</si>
  <si>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</si>
  <si>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</si>
  <si>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</si>
  <si>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</si>
  <si>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</si>
  <si>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</si>
  <si>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</si>
  <si>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</si>
  <si>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</si>
  <si>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</si>
  <si>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</si>
  <si>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</si>
  <si>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</si>
  <si>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</si>
  <si>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</si>
  <si>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</si>
  <si>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</si>
  <si>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</si>
  <si>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</si>
  <si>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</si>
  <si>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</si>
  <si>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</si>
  <si>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</si>
  <si>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</si>
  <si>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</si>
  <si>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</si>
  <si>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</si>
  <si>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</si>
  <si>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</si>
  <si>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</si>
  <si>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</si>
  <si>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</si>
  <si>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</si>
  <si>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</si>
  <si>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</si>
  <si>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</si>
  <si>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</si>
  <si>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</si>
  <si>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</si>
  <si>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</si>
  <si>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</si>
  <si>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</si>
  <si>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</si>
  <si>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</si>
  <si>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</si>
  <si>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</si>
  <si>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</si>
  <si>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</si>
  <si>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</si>
  <si>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</si>
  <si>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</si>
  <si>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</si>
  <si>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</si>
  <si>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</si>
  <si>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</si>
  <si>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</si>
  <si>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</si>
  <si>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</si>
  <si>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</si>
  <si>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</si>
  <si>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</si>
  <si>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</si>
  <si>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</si>
  <si>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</si>
  <si>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</si>
  <si>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</si>
  <si>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</si>
  <si>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</si>
  <si>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</si>
  <si>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</si>
  <si>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</si>
  <si>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</si>
  <si>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</si>
  <si>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</si>
  <si>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</si>
  <si>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</si>
  <si>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</si>
  <si>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</si>
  <si>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</si>
  <si>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</si>
  <si>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</si>
  <si>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</si>
  <si>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</si>
  <si>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</si>
  <si>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</si>
  <si>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</si>
  <si>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</si>
  <si>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</si>
  <si>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</si>
  <si>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</si>
  <si>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</si>
  <si>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</si>
  <si>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</si>
  <si>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</si>
  <si>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</si>
  <si>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</si>
  <si>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</si>
  <si>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</si>
  <si>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</si>
  <si>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</si>
  <si>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</si>
  <si>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</si>
  <si>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</si>
  <si>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</si>
  <si>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</si>
  <si>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</si>
  <si>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</si>
  <si>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</si>
  <si>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</si>
  <si>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</si>
  <si>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</si>
  <si>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</si>
  <si>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</si>
  <si>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</si>
  <si>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</si>
  <si>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</si>
  <si>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</si>
  <si>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</si>
  <si>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</si>
  <si>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</si>
  <si>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</si>
  <si>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</si>
  <si>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</si>
  <si>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</si>
  <si>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</si>
  <si>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</si>
  <si>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</si>
  <si>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</si>
  <si>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</si>
  <si>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</si>
  <si>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</si>
  <si>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</si>
  <si>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</si>
  <si>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</si>
  <si>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</si>
  <si>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</si>
  <si>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</si>
  <si>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</si>
  <si>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</si>
  <si>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</si>
  <si>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</si>
  <si>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</si>
  <si>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</si>
  <si>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</si>
  <si>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</si>
  <si>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</si>
  <si>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</si>
  <si>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</si>
  <si>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</si>
  <si>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</si>
  <si>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</si>
  <si>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</si>
  <si>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</si>
  <si>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</si>
  <si>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</si>
  <si>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</si>
  <si>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</si>
  <si>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</si>
  <si>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</si>
  <si>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</si>
  <si>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</si>
  <si>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</si>
  <si>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</si>
  <si>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</si>
  <si>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</si>
  <si>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</si>
  <si>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</si>
  <si>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</si>
  <si>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</si>
  <si>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</si>
  <si>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</si>
  <si>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</si>
  <si>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</si>
  <si>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</si>
  <si>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</si>
  <si>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</si>
  <si>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</si>
  <si>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</si>
  <si>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</si>
  <si>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</si>
  <si>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</si>
  <si>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</si>
  <si>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</si>
  <si>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</si>
  <si>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</si>
  <si>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</si>
  <si>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</si>
  <si>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</si>
  <si>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</si>
  <si>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</si>
  <si>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</si>
  <si>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</si>
  <si>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</si>
  <si>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</si>
  <si>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</si>
  <si>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</si>
  <si>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</si>
  <si>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</si>
  <si>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</si>
  <si>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</si>
  <si>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</si>
  <si>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</si>
  <si>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</si>
  <si>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</si>
  <si>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</si>
  <si>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</si>
  <si>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</si>
  <si>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</si>
  <si>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</si>
  <si>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</si>
  <si>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</si>
  <si>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</si>
  <si>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</si>
  <si>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</si>
  <si>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</si>
  <si>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</si>
  <si>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</si>
  <si>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</si>
  <si>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</si>
  <si>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</si>
  <si>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</si>
  <si>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</si>
  <si>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</si>
  <si>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</si>
  <si>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</si>
  <si>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</si>
  <si>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</si>
  <si>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</si>
  <si>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</si>
  <si>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</si>
  <si>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</si>
  <si>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</si>
  <si>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</si>
  <si>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</si>
  <si>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</si>
  <si>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</si>
  <si>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</si>
  <si>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</si>
  <si>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</si>
  <si>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</si>
  <si>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</si>
  <si>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</si>
  <si>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</si>
  <si>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</si>
  <si>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</si>
  <si>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</si>
  <si>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</si>
  <si>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</si>
  <si>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</si>
  <si>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</si>
  <si>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</si>
  <si>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</si>
  <si>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</si>
  <si>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</si>
  <si>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</si>
  <si>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</si>
  <si>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</si>
  <si>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</si>
  <si>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</si>
  <si>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</si>
  <si>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</si>
  <si>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</si>
  <si>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</si>
  <si>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</si>
  <si>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</si>
  <si>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</si>
  <si>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</si>
  <si>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</si>
  <si>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</si>
  <si>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</si>
  <si>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</si>
  <si>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</si>
  <si>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</si>
  <si>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</si>
  <si>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</si>
  <si>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</si>
  <si>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</si>
  <si>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</si>
  <si>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</si>
  <si>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</si>
  <si>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</si>
  <si>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</si>
  <si>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</si>
  <si>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</si>
  <si>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</si>
  <si>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</si>
  <si>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</si>
  <si>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</si>
  <si>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</si>
  <si>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</si>
  <si>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</si>
  <si>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</si>
  <si>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</si>
  <si>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</si>
  <si>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</si>
  <si>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</si>
  <si>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</si>
  <si>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</si>
  <si>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</si>
  <si>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</si>
  <si>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</si>
  <si>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</si>
  <si>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</si>
  <si>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</si>
  <si>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</si>
  <si>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</si>
  <si>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</si>
  <si>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</si>
  <si>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</si>
  <si>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</si>
  <si>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</si>
  <si>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</si>
  <si>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</si>
  <si>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</si>
  <si>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</si>
  <si>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</si>
  <si>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</si>
  <si>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</si>
  <si>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</si>
  <si>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</si>
  <si>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</si>
  <si>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</si>
  <si>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</si>
  <si>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</si>
  <si>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</si>
  <si>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</si>
  <si>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</si>
  <si>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</si>
  <si>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</si>
  <si>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</si>
  <si>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</si>
  <si>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</si>
  <si>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</si>
  <si>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</si>
  <si>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</si>
  <si>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</si>
  <si>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</si>
  <si>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</si>
  <si>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</si>
  <si>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</si>
  <si>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</si>
  <si>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</si>
  <si>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</si>
  <si>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</si>
  <si>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</si>
  <si>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</si>
  <si>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</si>
  <si>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</si>
  <si>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</si>
  <si>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</si>
  <si>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</si>
  <si>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</si>
  <si>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</si>
  <si>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</si>
  <si>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</si>
  <si>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</si>
  <si>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</si>
  <si>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</si>
  <si>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</si>
  <si>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</si>
  <si>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</si>
  <si>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</si>
  <si>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</si>
  <si>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</si>
  <si>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</si>
  <si>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</si>
  <si>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</si>
  <si>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</si>
  <si>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</si>
  <si>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</si>
  <si>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</si>
  <si>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</si>
  <si>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</si>
  <si>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</si>
  <si>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</si>
  <si>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</si>
  <si>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</si>
  <si>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</si>
  <si>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</si>
  <si>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</si>
  <si>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</si>
  <si>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</si>
  <si>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</si>
  <si>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</si>
  <si>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</si>
  <si>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</si>
  <si>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</si>
  <si>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</si>
  <si>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</si>
  <si>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</si>
  <si>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</si>
  <si>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</si>
  <si>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</si>
  <si>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</si>
  <si>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</si>
  <si>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</si>
  <si>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</si>
  <si>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</si>
  <si>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</si>
  <si>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</si>
  <si>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</si>
  <si>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</si>
  <si>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</si>
  <si>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</si>
  <si>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</si>
  <si>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</si>
  <si>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</si>
  <si>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</si>
  <si>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</si>
  <si>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</si>
  <si>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</si>
  <si>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</si>
  <si>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</si>
  <si>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</si>
  <si>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</si>
  <si>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</si>
  <si>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</si>
  <si>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</si>
  <si>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</si>
  <si>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</si>
  <si>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</si>
  <si>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</si>
  <si>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</si>
  <si>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</si>
  <si>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</si>
  <si>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</si>
  <si>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</si>
  <si>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</si>
  <si>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</si>
  <si>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</si>
  <si>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</si>
  <si>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</si>
  <si>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</si>
  <si>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</si>
  <si>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</si>
  <si>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</si>
  <si>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</si>
  <si>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</si>
  <si>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</si>
  <si>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</si>
  <si>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</si>
  <si>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</si>
  <si>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</si>
  <si>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</si>
  <si>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</si>
  <si>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</si>
  <si>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</si>
  <si>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</si>
  <si>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</si>
  <si>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</si>
  <si>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</si>
  <si>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</si>
  <si>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</si>
  <si>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</si>
  <si>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</si>
  <si>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</si>
  <si>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</si>
  <si>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</si>
  <si>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</si>
  <si>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</si>
  <si>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</si>
  <si>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</si>
  <si>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</si>
  <si>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</si>
  <si>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</si>
  <si>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</si>
  <si>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</si>
  <si>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</si>
  <si>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</si>
  <si>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</si>
  <si>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</si>
  <si>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</si>
  <si>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</si>
  <si>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</si>
  <si>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</si>
  <si>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</si>
  <si>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</si>
  <si>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</si>
  <si>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</si>
  <si>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</si>
  <si>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</si>
  <si>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</si>
  <si>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</si>
  <si>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</si>
  <si>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</si>
  <si>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</si>
  <si>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</si>
  <si>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</si>
  <si>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</si>
  <si>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</si>
  <si>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</si>
  <si>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</si>
  <si>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</si>
  <si>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</si>
  <si>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</si>
  <si>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</si>
  <si>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</si>
  <si>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</si>
  <si>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</si>
  <si>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</si>
  <si>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</si>
  <si>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</si>
  <si>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</si>
  <si>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</si>
  <si>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</si>
  <si>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</si>
  <si>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</si>
  <si>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</si>
  <si>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</si>
  <si>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</si>
  <si>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</si>
  <si>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</si>
  <si>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</si>
  <si>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</si>
  <si>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</si>
  <si>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</si>
  <si>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</si>
  <si>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</si>
  <si>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</si>
  <si>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</si>
  <si>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</si>
  <si>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</si>
  <si>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</si>
  <si>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</si>
  <si>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</si>
  <si>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</si>
  <si>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</si>
  <si>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</si>
  <si>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</si>
  <si>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</si>
  <si>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</si>
  <si>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</si>
  <si>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</si>
  <si>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</si>
  <si>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</si>
  <si>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</si>
  <si>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</si>
  <si>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</si>
  <si>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</si>
  <si>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</si>
  <si>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</si>
  <si>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</si>
  <si>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</si>
  <si>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</si>
  <si>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</si>
  <si>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</si>
  <si>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</si>
  <si>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</si>
  <si>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</si>
  <si>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</si>
  <si>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</si>
  <si>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</si>
  <si>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</si>
  <si>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</si>
  <si>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</si>
  <si>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</si>
  <si>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</si>
  <si>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</si>
  <si>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</si>
  <si>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</si>
  <si>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</si>
  <si>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</si>
  <si>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</si>
  <si>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</si>
  <si>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</si>
  <si>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</si>
  <si>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</si>
  <si>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</si>
  <si>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</si>
  <si>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</si>
  <si>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</si>
  <si>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</si>
  <si>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</si>
  <si>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</si>
  <si>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</si>
  <si>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</si>
  <si>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</si>
  <si>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</si>
  <si>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</si>
  <si>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</si>
  <si>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</si>
  <si>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</si>
  <si>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</si>
  <si>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</si>
  <si>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</si>
  <si>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</si>
  <si>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</si>
  <si>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</si>
  <si>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</si>
  <si>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</si>
  <si>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</si>
  <si>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</si>
  <si>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</si>
  <si>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</si>
  <si>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</si>
  <si>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</si>
  <si>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</si>
  <si>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</si>
  <si>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</si>
  <si>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</si>
  <si>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</si>
  <si>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</si>
  <si>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</si>
  <si>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</si>
  <si>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</si>
  <si>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</si>
  <si>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</si>
  <si>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</si>
  <si>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</si>
  <si>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</si>
  <si>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</si>
  <si>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</si>
  <si>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</si>
  <si>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</si>
  <si>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</si>
  <si>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</si>
  <si>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</si>
  <si>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</si>
  <si>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</si>
  <si>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</si>
  <si>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</si>
  <si>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</si>
  <si>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</si>
  <si>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</si>
  <si>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</si>
  <si>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</si>
  <si>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</si>
  <si>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</si>
  <si>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</si>
  <si>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</si>
  <si>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</si>
  <si>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</si>
  <si>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</si>
  <si>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</si>
  <si>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</si>
  <si>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</si>
  <si>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</si>
  <si>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</si>
  <si>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</si>
  <si>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</si>
  <si>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</si>
  <si>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</si>
  <si>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</si>
  <si>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</si>
  <si>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</si>
  <si>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</si>
  <si>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</si>
  <si>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</si>
  <si>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</si>
  <si>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</si>
  <si>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</si>
  <si>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</si>
  <si>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</si>
  <si>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</si>
  <si>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</si>
  <si>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</si>
  <si>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</si>
  <si>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</si>
  <si>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</si>
  <si>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</si>
  <si>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</si>
  <si>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</si>
  <si>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</si>
  <si>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</si>
  <si>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</si>
  <si>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</si>
  <si>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</si>
  <si>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</si>
  <si>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</si>
  <si>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</si>
  <si>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</si>
  <si>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</si>
  <si>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</si>
  <si>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</si>
  <si>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</si>
  <si>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</si>
  <si>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</si>
  <si>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</si>
  <si>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</si>
  <si>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</si>
  <si>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</si>
  <si>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</si>
  <si>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</si>
  <si>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</si>
  <si>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</si>
  <si>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</si>
  <si>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</si>
  <si>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</si>
  <si>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</si>
  <si>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</si>
  <si>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</si>
  <si>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</si>
  <si>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</si>
  <si>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</si>
  <si>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</si>
  <si>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</si>
  <si>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</si>
  <si>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</si>
  <si>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</si>
  <si>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</si>
  <si>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</si>
  <si>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</si>
  <si>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</si>
  <si>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</si>
  <si>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</si>
  <si>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</si>
  <si>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</si>
  <si>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</si>
  <si>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</si>
  <si>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</si>
  <si>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</si>
  <si>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</si>
  <si>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</si>
  <si>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</si>
  <si>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</si>
  <si>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</si>
  <si>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</si>
  <si>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</si>
  <si>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</si>
  <si>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</si>
  <si>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</si>
  <si>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</si>
  <si>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</si>
  <si>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</si>
  <si>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</si>
  <si>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</si>
  <si>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</si>
  <si>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</si>
  <si>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</si>
  <si>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</si>
  <si>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</si>
  <si>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</si>
  <si>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</si>
  <si>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</si>
  <si>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</si>
  <si>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</si>
  <si>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</si>
  <si>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</si>
  <si>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</si>
  <si>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</si>
  <si>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</si>
  <si>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</si>
  <si>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</si>
  <si>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</si>
  <si>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</si>
  <si>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</si>
  <si>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</si>
  <si>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</si>
  <si>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</si>
  <si>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</si>
  <si>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</si>
  <si>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</si>
  <si>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</si>
  <si>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</si>
  <si>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</si>
  <si>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</si>
  <si>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</si>
  <si>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</si>
  <si>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</si>
  <si>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</si>
  <si>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</si>
  <si>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</si>
  <si>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</si>
  <si>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</si>
  <si>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</si>
  <si>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</si>
  <si>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</si>
  <si>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</si>
  <si>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</si>
  <si>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</si>
  <si>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</si>
  <si>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</si>
  <si>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</si>
  <si>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</si>
  <si>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</si>
  <si>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</si>
  <si>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</si>
  <si>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</si>
  <si>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</si>
  <si>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</si>
  <si>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</si>
  <si>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</si>
  <si>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</si>
  <si>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</si>
  <si>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</si>
  <si>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</si>
  <si>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</si>
  <si>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</si>
  <si>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</si>
  <si>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</si>
  <si>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</si>
  <si>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</si>
  <si>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</si>
  <si>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</si>
  <si>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</si>
  <si>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</si>
  <si>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</si>
  <si>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</si>
  <si>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</si>
  <si>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</si>
  <si>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</si>
  <si>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</si>
  <si>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</si>
  <si>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</si>
  <si>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</si>
  <si>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</si>
  <si>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</si>
  <si>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</si>
  <si>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</si>
  <si>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</si>
  <si>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</si>
  <si>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</si>
  <si>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</si>
  <si>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</si>
  <si>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</si>
  <si>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</si>
  <si>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</si>
  <si>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</si>
  <si>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</si>
  <si>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</si>
  <si>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</si>
  <si>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</si>
  <si>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</si>
  <si>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</si>
  <si>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</si>
  <si>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</si>
  <si>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</si>
  <si>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</si>
  <si>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</si>
  <si>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</si>
  <si>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</si>
  <si>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</si>
  <si>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</si>
  <si>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</si>
  <si>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</si>
  <si>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</si>
  <si>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</si>
  <si>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</si>
  <si>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</si>
  <si>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</si>
  <si>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</si>
  <si>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</si>
  <si>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</si>
  <si>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</si>
  <si>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</si>
  <si>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</si>
  <si>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</si>
  <si>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</si>
  <si>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</si>
  <si>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</si>
  <si>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</si>
  <si>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</si>
  <si>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</si>
  <si>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</si>
  <si>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</si>
  <si>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</si>
  <si>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</si>
  <si>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</si>
  <si>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</si>
  <si>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</si>
  <si>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</si>
  <si>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</si>
  <si>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</si>
  <si>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</si>
  <si>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</si>
  <si>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</si>
  <si>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</si>
  <si>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</si>
  <si>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</si>
  <si>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</si>
  <si>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</si>
  <si>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</si>
  <si>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</si>
  <si>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</si>
  <si>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</si>
  <si>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</si>
  <si>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</si>
  <si>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</si>
  <si>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</si>
  <si>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</si>
  <si>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</si>
  <si>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</si>
  <si>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</si>
  <si>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</si>
  <si>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</si>
  <si>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</si>
  <si>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</si>
  <si>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</si>
  <si>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</si>
  <si>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</si>
  <si>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</si>
  <si>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</si>
  <si>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</si>
  <si>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</si>
  <si>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</si>
  <si>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</si>
  <si>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</si>
  <si>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</si>
  <si>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</si>
  <si>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</si>
  <si>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</si>
  <si>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</si>
  <si>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</si>
  <si>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</si>
  <si>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</si>
  <si>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</si>
  <si>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</si>
  <si>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</si>
  <si>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</si>
  <si>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</si>
  <si>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</si>
  <si>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</si>
  <si>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</si>
  <si>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</si>
  <si>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</si>
  <si>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</si>
  <si>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</si>
  <si>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</si>
  <si>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</si>
  <si>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</si>
  <si>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</si>
  <si>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</si>
  <si>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</si>
  <si>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</si>
  <si>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</si>
  <si>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</si>
  <si>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</si>
  <si>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</si>
  <si>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</si>
  <si>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</si>
  <si>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</si>
  <si>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</si>
  <si>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</si>
  <si>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</si>
  <si>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</si>
  <si>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</si>
  <si>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</si>
  <si>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</si>
  <si>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</si>
  <si>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</si>
  <si>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</si>
  <si>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</si>
  <si>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</si>
  <si>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</si>
  <si>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</si>
  <si>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</si>
  <si>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</si>
  <si>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</si>
  <si>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</si>
  <si>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</si>
  <si>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</si>
  <si>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</si>
  <si>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</si>
  <si>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</si>
  <si>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</si>
  <si>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</si>
  <si>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</si>
  <si>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</si>
  <si>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</si>
  <si>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</si>
  <si>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</si>
  <si>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</si>
  <si>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</si>
  <si>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</si>
  <si>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</si>
  <si>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</si>
  <si>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</si>
  <si>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</si>
  <si>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</si>
  <si>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</si>
  <si>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</si>
  <si>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</si>
  <si>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</si>
  <si>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</si>
  <si>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</si>
  <si>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</si>
  <si>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</si>
  <si>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</si>
  <si>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</si>
  <si>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</si>
  <si>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</si>
  <si>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</si>
  <si>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</si>
  <si>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</si>
  <si>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</si>
  <si>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</si>
  <si>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</si>
  <si>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</si>
  <si>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</si>
  <si>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</si>
  <si>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</si>
  <si>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</si>
  <si>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</si>
  <si>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</si>
  <si>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</si>
  <si>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</si>
  <si>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</si>
  <si>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</si>
  <si>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</si>
  <si>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</si>
  <si>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</si>
  <si>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</si>
  <si>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</si>
  <si>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</si>
  <si>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</si>
  <si>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</si>
  <si>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</si>
  <si>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</si>
  <si>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</si>
  <si>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</si>
  <si>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</si>
  <si>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</si>
  <si>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</si>
  <si>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</si>
  <si>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</si>
  <si>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</si>
  <si>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</si>
  <si>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</si>
  <si>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</si>
  <si>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</si>
  <si>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</si>
  <si>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</si>
  <si>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</si>
  <si>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</si>
  <si>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</si>
  <si>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</si>
  <si>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</si>
  <si>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</si>
  <si>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</si>
  <si>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</si>
  <si>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</si>
  <si>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</si>
  <si>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</si>
  <si>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</si>
  <si>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</si>
  <si>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</si>
  <si>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</si>
  <si>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</si>
  <si>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</si>
  <si>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</si>
  <si>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</si>
  <si>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</si>
  <si>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</si>
  <si>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</si>
  <si>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</si>
  <si>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</si>
  <si>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</si>
  <si>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</si>
  <si>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</si>
  <si>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</si>
  <si>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</si>
  <si>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</si>
  <si>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</si>
  <si>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</si>
  <si>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</si>
  <si>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</si>
  <si>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</si>
  <si>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</si>
  <si>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</si>
  <si>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</si>
  <si>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</si>
  <si>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</si>
  <si>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</si>
  <si>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</si>
  <si>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</si>
  <si>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</si>
  <si>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</si>
  <si>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</si>
  <si>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</si>
  <si>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</si>
  <si>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</si>
  <si>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</si>
  <si>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</si>
  <si>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</si>
  <si>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</si>
  <si>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</si>
  <si>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</si>
  <si>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</si>
  <si>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</si>
  <si>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</si>
  <si>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</si>
  <si>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</si>
  <si>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</si>
  <si>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</si>
  <si>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</si>
  <si>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</si>
  <si>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</si>
  <si>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</si>
  <si>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</si>
  <si>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</si>
  <si>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</si>
  <si>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</si>
  <si>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</si>
  <si>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</si>
  <si>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</si>
  <si>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</si>
  <si>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</si>
  <si>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</si>
  <si>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</si>
  <si>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</si>
  <si>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</si>
  <si>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</si>
  <si>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</si>
  <si>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</si>
  <si>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</si>
  <si>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</si>
  <si>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</si>
  <si>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</si>
  <si>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</si>
  <si>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</si>
  <si>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</si>
  <si>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</si>
  <si>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</si>
  <si>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</si>
  <si>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</si>
  <si>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</si>
  <si>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</si>
  <si>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</si>
  <si>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</si>
  <si>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</si>
  <si>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</si>
  <si>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</si>
  <si>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</si>
  <si>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</si>
  <si>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</si>
  <si>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</si>
  <si>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</si>
  <si>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</si>
  <si>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</si>
  <si>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</si>
  <si>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</si>
  <si>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</si>
  <si>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</si>
  <si>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</si>
  <si>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</si>
  <si>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</si>
  <si>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</si>
  <si>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</si>
  <si>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</si>
  <si>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</si>
  <si>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</si>
  <si>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</si>
  <si>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</si>
  <si>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</si>
  <si>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</si>
  <si>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</si>
  <si>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</si>
  <si>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</si>
  <si>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</si>
  <si>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</si>
  <si>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</si>
  <si>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</si>
  <si>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</si>
  <si>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</si>
  <si>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</si>
  <si>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</si>
  <si>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</si>
  <si>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</si>
  <si>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</si>
  <si>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</si>
  <si>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</si>
  <si>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</si>
  <si>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</si>
  <si>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</si>
  <si>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</si>
  <si>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</si>
  <si>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</si>
  <si>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</si>
  <si>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</si>
  <si>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</si>
  <si>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</si>
  <si>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</si>
  <si>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</si>
  <si>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</si>
  <si>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</si>
  <si>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</si>
  <si>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</si>
  <si>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</si>
  <si>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</si>
  <si>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</si>
  <si>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</si>
  <si>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</si>
  <si>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</si>
  <si>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</si>
  <si>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</si>
  <si>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</si>
  <si>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</si>
  <si>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</si>
  <si>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</si>
  <si>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</si>
  <si>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</si>
  <si>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</si>
  <si>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</si>
  <si>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</si>
  <si>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</si>
  <si>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</si>
  <si>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</si>
  <si>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</si>
  <si>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</si>
  <si>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</si>
  <si>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</si>
  <si>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</si>
  <si>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</si>
  <si>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</si>
  <si>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</si>
  <si>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</si>
  <si>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</si>
  <si>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</si>
  <si>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</si>
  <si>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</si>
  <si>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</si>
  <si>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</si>
  <si>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</si>
  <si>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</si>
  <si>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</si>
  <si>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</si>
  <si>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</si>
  <si>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</si>
  <si>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</si>
  <si>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</si>
  <si>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</si>
  <si>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</si>
  <si>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</si>
  <si>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</si>
  <si>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</si>
  <si>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</si>
  <si>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</si>
  <si>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</si>
  <si>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</si>
  <si>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</si>
  <si>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</si>
  <si>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</si>
  <si>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</si>
  <si>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</si>
  <si>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</si>
  <si>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</si>
  <si>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</si>
  <si>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</si>
  <si>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</si>
  <si>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</si>
  <si>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</si>
  <si>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</si>
  <si>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</si>
  <si>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</si>
  <si>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</si>
  <si>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</si>
  <si>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</si>
  <si>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</si>
  <si>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</si>
  <si>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</si>
  <si>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</si>
  <si>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</si>
  <si>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</si>
  <si>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</si>
  <si>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</si>
  <si>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</si>
  <si>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</si>
  <si>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</si>
  <si>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</si>
  <si>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</si>
  <si>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</si>
  <si>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</si>
  <si>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</si>
  <si>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</si>
  <si>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</si>
  <si>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</si>
  <si>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</si>
  <si>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</si>
  <si>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</si>
  <si>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</si>
  <si>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</si>
  <si>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</si>
  <si>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</si>
  <si>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</si>
  <si>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</si>
  <si>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</si>
  <si>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</si>
  <si>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</si>
  <si>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</si>
  <si>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</si>
  <si>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</si>
  <si>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</si>
  <si>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</si>
  <si>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</si>
  <si>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</si>
  <si>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</si>
  <si>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</si>
  <si>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</si>
  <si>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</si>
  <si>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</si>
  <si>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</si>
  <si>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</si>
  <si>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</si>
  <si>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</si>
  <si>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</si>
  <si>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</si>
  <si>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</si>
  <si>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</si>
  <si>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</si>
  <si>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</si>
  <si>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</si>
  <si>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</si>
  <si>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</si>
  <si>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</si>
  <si>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</si>
  <si>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</si>
  <si>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</si>
  <si>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</si>
  <si>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</si>
  <si>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</si>
  <si>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</si>
  <si>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</si>
  <si>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</si>
  <si>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</si>
  <si>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</si>
  <si>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</si>
  <si>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</si>
  <si>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</si>
  <si>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</si>
  <si>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</si>
  <si>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</si>
  <si>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</si>
  <si>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</si>
  <si>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</si>
  <si>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</si>
  <si>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</si>
  <si>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</si>
  <si>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</si>
  <si>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</si>
  <si>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</si>
  <si>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</si>
  <si>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</si>
  <si>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</si>
  <si>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</si>
  <si>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</si>
  <si>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</si>
  <si>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</si>
  <si>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</si>
  <si>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</si>
  <si>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</si>
  <si>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</si>
  <si>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</si>
  <si>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</si>
  <si>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</si>
  <si>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</si>
  <si>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</si>
  <si>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</si>
  <si>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</si>
  <si>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</si>
  <si>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</si>
  <si>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</si>
  <si>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</si>
  <si>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</si>
  <si>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</si>
  <si>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</si>
  <si>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</si>
  <si>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</si>
  <si>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</si>
  <si>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</si>
  <si>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</si>
  <si>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</si>
  <si>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</si>
  <si>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</si>
  <si>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</si>
  <si>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</si>
  <si>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</si>
  <si>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</si>
  <si>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</si>
  <si>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</si>
  <si>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</si>
  <si>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</si>
  <si>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</si>
  <si>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</si>
  <si>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</si>
  <si>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</si>
  <si>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</si>
  <si>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</si>
  <si>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</si>
  <si>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</si>
  <si>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</si>
  <si>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</si>
  <si>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</si>
  <si>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</si>
  <si>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</si>
  <si>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</si>
  <si>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</si>
  <si>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</si>
  <si>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</si>
  <si>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</si>
  <si>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</si>
  <si>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</si>
  <si>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</si>
  <si>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</si>
  <si>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</si>
  <si>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</si>
  <si>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</si>
  <si>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</si>
  <si>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</si>
  <si>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</si>
  <si>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</si>
  <si>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</si>
  <si>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</si>
  <si>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</si>
  <si>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</si>
  <si>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</si>
  <si>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</si>
  <si>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</si>
  <si>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</si>
  <si>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</si>
  <si>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</si>
  <si>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</si>
  <si>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</si>
  <si>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</si>
  <si>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</si>
  <si>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</si>
  <si>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</si>
  <si>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</si>
  <si>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</si>
  <si>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</si>
  <si>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</si>
  <si>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</si>
  <si>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</si>
  <si>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</si>
  <si>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</si>
  <si>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</si>
  <si>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</si>
  <si>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</si>
  <si>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</si>
  <si>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</si>
  <si>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</si>
  <si>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</si>
  <si>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</si>
  <si>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</si>
  <si>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</si>
  <si>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</si>
  <si>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</si>
  <si>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</si>
  <si>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</si>
  <si>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</si>
  <si>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</si>
  <si>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</si>
  <si>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</si>
  <si>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</si>
  <si>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</si>
  <si>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</si>
  <si>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</si>
  <si>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</si>
  <si>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</si>
  <si>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</si>
  <si>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</si>
  <si>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</si>
  <si>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</si>
  <si>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</si>
  <si>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</si>
  <si>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</si>
  <si>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</si>
  <si>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</si>
  <si>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</si>
  <si>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</si>
  <si>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</si>
  <si>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</si>
  <si>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</si>
  <si>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</si>
  <si>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</si>
  <si>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</si>
  <si>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</si>
  <si>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</si>
  <si>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</si>
  <si>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</si>
  <si>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</si>
  <si>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</si>
  <si>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</si>
  <si>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</si>
  <si>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</si>
  <si>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</si>
  <si>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</si>
  <si>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</si>
  <si>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</si>
  <si>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</si>
  <si>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</si>
  <si>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</si>
  <si>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</si>
  <si>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</si>
  <si>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</si>
  <si>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</si>
  <si>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</si>
  <si>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</si>
  <si>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</si>
  <si>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</si>
  <si>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</si>
  <si>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</si>
  <si>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</si>
  <si>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</si>
  <si>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</si>
  <si>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</si>
  <si>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</si>
  <si>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</si>
  <si>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</si>
  <si>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</si>
  <si>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</si>
  <si>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</si>
  <si>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</si>
  <si>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</si>
  <si>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</si>
  <si>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</si>
  <si>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</si>
  <si>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</si>
  <si>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</si>
  <si>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</si>
  <si>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</si>
  <si>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</si>
  <si>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</si>
  <si>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</si>
  <si>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</si>
  <si>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</si>
  <si>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</si>
  <si>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</si>
  <si>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</si>
  <si>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</si>
  <si>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</si>
  <si>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</si>
  <si>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</si>
  <si>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</si>
  <si>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</si>
  <si>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</si>
  <si>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</si>
  <si>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</si>
  <si>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</si>
  <si>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</si>
  <si>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</si>
  <si>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</si>
  <si>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</si>
  <si>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</si>
  <si>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</si>
  <si>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</si>
  <si>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</si>
  <si>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</si>
  <si>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</si>
  <si>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</si>
  <si>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</si>
  <si>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</si>
  <si>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</si>
  <si>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</si>
  <si>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</si>
  <si>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</si>
  <si>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</si>
  <si>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</si>
  <si>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</si>
  <si>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</si>
  <si>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</si>
  <si>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</si>
  <si>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</si>
  <si>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</si>
  <si>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</si>
  <si>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</si>
  <si>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</si>
  <si>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</si>
  <si>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</si>
  <si>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</si>
  <si>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</si>
  <si>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</si>
  <si>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</si>
  <si>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</si>
  <si>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</si>
  <si>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</si>
  <si>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</si>
  <si>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</si>
  <si>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</si>
  <si>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</si>
  <si>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</si>
  <si>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</si>
  <si>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</si>
  <si>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</si>
  <si>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</si>
  <si>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</si>
  <si>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</si>
  <si>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</si>
  <si>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</si>
  <si>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</si>
  <si>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</si>
  <si>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</si>
  <si>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</si>
  <si>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</si>
  <si>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</si>
  <si>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</si>
  <si>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</si>
  <si>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</si>
  <si>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</si>
  <si>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</si>
  <si>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</si>
  <si>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</si>
  <si>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</si>
  <si>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</si>
  <si>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</si>
  <si>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</si>
  <si>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</si>
  <si>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</si>
  <si>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</si>
  <si>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</si>
  <si>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</si>
  <si>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</si>
  <si>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</si>
  <si>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</si>
  <si>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</si>
  <si>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</si>
  <si>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</si>
  <si>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</si>
  <si>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</si>
  <si>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</si>
  <si>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</si>
  <si>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</si>
  <si>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</si>
  <si>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</si>
  <si>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</si>
  <si>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</si>
  <si>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</si>
  <si>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</si>
  <si>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</si>
  <si>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</si>
  <si>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</si>
  <si>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</si>
  <si>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</si>
  <si>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</si>
  <si>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</si>
  <si>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</si>
  <si>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</si>
  <si>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</si>
  <si>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</si>
  <si>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</si>
  <si>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</si>
  <si>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</si>
  <si>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</si>
  <si>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</si>
  <si>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</si>
  <si>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</si>
  <si>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</si>
  <si>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</si>
  <si>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</si>
  <si>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</si>
  <si>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</si>
  <si>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</si>
  <si>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</si>
  <si>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</si>
  <si>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</si>
  <si>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</si>
  <si>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</si>
  <si>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</si>
  <si>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</si>
  <si>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</si>
  <si>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</si>
  <si>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</si>
  <si>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</si>
  <si>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</si>
  <si>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</si>
  <si>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</si>
  <si>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</si>
  <si>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</si>
  <si>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</si>
  <si>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</si>
  <si>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</si>
  <si>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</si>
  <si>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</si>
  <si>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</si>
  <si>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</si>
  <si>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</si>
  <si>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</si>
  <si>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</si>
  <si>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</si>
  <si>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</si>
  <si>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</si>
  <si>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</si>
  <si>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</si>
  <si>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</si>
  <si>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</si>
  <si>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</si>
  <si>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</si>
  <si>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</si>
  <si>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</si>
  <si>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</si>
  <si>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</si>
  <si>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</si>
  <si>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</si>
  <si>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</si>
  <si>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</si>
  <si>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</si>
  <si>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</si>
  <si>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</si>
  <si>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</si>
  <si>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</si>
  <si>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</si>
  <si>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</si>
  <si>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</si>
  <si>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</si>
  <si>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</si>
  <si>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</si>
  <si>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</si>
  <si>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</si>
  <si>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</si>
  <si>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</si>
  <si>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</si>
  <si>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</si>
  <si>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</si>
  <si>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</si>
  <si>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</si>
  <si>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</si>
  <si>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</si>
  <si>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</si>
  <si>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</si>
  <si>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</si>
  <si>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</si>
  <si>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</si>
  <si>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</si>
  <si>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</si>
  <si>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</si>
  <si>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</si>
  <si>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</si>
  <si>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</si>
  <si>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</si>
  <si>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</si>
  <si>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</si>
  <si>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</si>
  <si>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</si>
  <si>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</si>
  <si>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</si>
  <si>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</si>
  <si>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</si>
  <si>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</si>
  <si>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</si>
  <si>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</si>
  <si>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</si>
  <si>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</si>
  <si>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</si>
  <si>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</si>
  <si>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</si>
  <si>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</si>
  <si>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</si>
  <si>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</si>
  <si>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</si>
  <si>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</si>
  <si>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</si>
  <si>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</si>
  <si>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</si>
  <si>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</si>
  <si>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</si>
  <si>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</si>
  <si>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</si>
  <si>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</si>
  <si>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</si>
  <si>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</si>
  <si>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</si>
  <si>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</si>
  <si>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</si>
  <si>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</si>
  <si>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</si>
  <si>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</si>
  <si>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</si>
  <si>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</si>
  <si>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</si>
  <si>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</si>
  <si>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</si>
  <si>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</si>
  <si>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</si>
  <si>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</si>
  <si>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</si>
  <si>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</si>
  <si>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</si>
  <si>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</si>
  <si>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</si>
  <si>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</si>
  <si>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</si>
  <si>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</si>
  <si>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</si>
  <si>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</si>
  <si>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</si>
  <si>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</si>
  <si>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</si>
  <si>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</si>
  <si>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</si>
  <si>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</si>
  <si>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</si>
  <si>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</si>
  <si>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</si>
  <si>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</si>
  <si>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</si>
  <si>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</si>
  <si>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</si>
  <si>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</si>
  <si>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</si>
  <si>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</si>
  <si>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</si>
  <si>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</si>
  <si>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</si>
  <si>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</si>
  <si>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</si>
  <si>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</si>
  <si>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</si>
  <si>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</si>
  <si>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</si>
  <si>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</si>
  <si>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</si>
  <si>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</si>
  <si>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</si>
  <si>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</si>
  <si>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</si>
  <si>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</si>
  <si>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</si>
  <si>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</si>
  <si>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</si>
  <si>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</si>
  <si>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</si>
  <si>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</si>
  <si>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</si>
  <si>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</si>
  <si>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</si>
  <si>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</si>
  <si>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</si>
  <si>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</si>
  <si>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</si>
  <si>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</si>
  <si>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</si>
  <si>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</si>
  <si>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</si>
  <si>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</si>
  <si>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</si>
  <si>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</si>
  <si>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</si>
  <si>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</si>
  <si>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</si>
  <si>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</si>
  <si>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</si>
  <si>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</si>
  <si>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</si>
  <si>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</si>
  <si>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</si>
  <si>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</si>
  <si>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</si>
  <si>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</si>
  <si>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</si>
  <si>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</si>
  <si>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</si>
  <si>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</si>
  <si>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</si>
  <si>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</si>
  <si>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</si>
  <si>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</si>
  <si>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</si>
  <si>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</si>
  <si>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</si>
  <si>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</si>
  <si>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</si>
  <si>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</si>
  <si>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</si>
  <si>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</si>
  <si>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</si>
  <si>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</si>
  <si>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</si>
  <si>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</si>
  <si>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</si>
  <si>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</si>
  <si>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</si>
  <si>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</si>
  <si>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</si>
  <si>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</si>
  <si>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</si>
  <si>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</si>
  <si>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</si>
  <si>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</si>
  <si>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</si>
  <si>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</si>
  <si>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</si>
  <si>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</si>
  <si>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</si>
  <si>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</si>
  <si>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</si>
  <si>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</si>
  <si>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</si>
  <si>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</si>
  <si>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</si>
  <si>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</si>
  <si>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</si>
  <si>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</si>
  <si>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</si>
  <si>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</si>
  <si>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</si>
  <si>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</si>
  <si>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</si>
  <si>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</si>
  <si>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</si>
  <si>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</si>
  <si>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</si>
  <si>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</si>
  <si>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</si>
  <si>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</si>
  <si>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</si>
  <si>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</si>
  <si>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</si>
  <si>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</si>
  <si>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</si>
  <si>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</si>
  <si>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</si>
  <si>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</si>
  <si>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</si>
  <si>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</si>
  <si>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</si>
  <si>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</si>
  <si>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</si>
  <si>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</si>
  <si>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</si>
  <si>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</si>
  <si>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</si>
  <si>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</si>
  <si>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</si>
  <si>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</si>
  <si>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</si>
  <si>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</si>
  <si>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</si>
  <si>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</si>
  <si>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</si>
  <si>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</si>
  <si>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</si>
  <si>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</si>
  <si>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</si>
  <si>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</si>
  <si>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</si>
  <si>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</si>
  <si>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</si>
  <si>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</si>
  <si>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</si>
  <si>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</si>
  <si>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</si>
  <si>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</si>
  <si>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</si>
  <si>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</si>
  <si>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</si>
  <si>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</si>
  <si>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</si>
  <si>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</si>
  <si>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</si>
  <si>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</si>
  <si>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</si>
  <si>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</si>
  <si>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</si>
  <si>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</si>
  <si>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</si>
  <si>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</si>
  <si>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</si>
  <si>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</si>
  <si>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</si>
  <si>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</si>
  <si>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</si>
  <si>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</si>
  <si>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</si>
  <si>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</si>
  <si>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</si>
  <si>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</si>
  <si>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</si>
  <si>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</si>
  <si>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</si>
  <si>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</si>
  <si>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</si>
  <si>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</si>
  <si>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</si>
  <si>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</si>
  <si>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</si>
  <si>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</si>
  <si>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</si>
  <si>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</si>
  <si>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</si>
  <si>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</si>
  <si>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</si>
  <si>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</si>
  <si>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</si>
  <si>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</si>
  <si>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</si>
  <si>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</si>
  <si>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</si>
  <si>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</si>
  <si>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</si>
  <si>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</si>
  <si>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</si>
  <si>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</si>
  <si>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</si>
  <si>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</si>
  <si>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</si>
  <si>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</si>
  <si>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</si>
  <si>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</si>
  <si>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</si>
  <si>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</si>
  <si>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</si>
  <si>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</si>
  <si>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</si>
  <si>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</si>
  <si>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</si>
  <si>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</si>
  <si>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</si>
  <si>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</si>
  <si>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</si>
  <si>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</si>
  <si>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</si>
  <si>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</si>
  <si>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</si>
  <si>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</si>
  <si>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</si>
  <si>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</si>
  <si>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</si>
  <si>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</si>
  <si>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</si>
  <si>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</si>
  <si>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</si>
  <si>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</si>
  <si>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</si>
  <si>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</si>
  <si>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</si>
  <si>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</si>
  <si>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</si>
  <si>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</si>
  <si>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</si>
  <si>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</si>
  <si>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</si>
  <si>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</si>
  <si>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</si>
  <si>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</si>
  <si>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</si>
  <si>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</si>
  <si>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</si>
  <si>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</si>
  <si>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</si>
  <si>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</si>
  <si>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</si>
  <si>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</si>
  <si>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</si>
  <si>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</si>
  <si>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</si>
  <si>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</si>
  <si>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</si>
  <si>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</si>
  <si>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</si>
  <si>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</si>
  <si>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</si>
  <si>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</si>
  <si>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</si>
  <si>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</si>
  <si>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</si>
  <si>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</si>
  <si>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</si>
  <si>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</si>
  <si>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</si>
  <si>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</si>
  <si>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</si>
  <si>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</si>
  <si>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</si>
  <si>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</si>
  <si>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</si>
  <si>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</si>
  <si>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</si>
  <si>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</si>
  <si>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</si>
  <si>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</si>
  <si>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</si>
  <si>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</si>
  <si>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</si>
  <si>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</si>
  <si>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</si>
  <si>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</si>
  <si>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</si>
  <si>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</si>
  <si>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</si>
  <si>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</si>
  <si>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</si>
  <si>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</si>
  <si>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</si>
  <si>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</si>
  <si>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</si>
  <si>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</si>
  <si>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</si>
  <si>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</si>
  <si>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</si>
  <si>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</si>
  <si>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</si>
  <si>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</si>
  <si>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</si>
  <si>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</si>
  <si>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</si>
  <si>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</si>
  <si>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</si>
  <si>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</si>
  <si>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</si>
  <si>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</si>
  <si>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</si>
  <si>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</si>
  <si>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</si>
  <si>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</si>
  <si>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</si>
  <si>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</si>
  <si>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</si>
  <si>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</si>
  <si>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</si>
  <si>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</si>
  <si>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</si>
  <si>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</si>
  <si>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</si>
  <si>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</si>
  <si>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</si>
  <si>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</si>
  <si>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</si>
  <si>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</si>
  <si>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</si>
  <si>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</si>
  <si>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</si>
  <si>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</si>
  <si>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</si>
  <si>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</si>
  <si>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</si>
  <si>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</si>
  <si>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</si>
  <si>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</si>
  <si>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</si>
  <si>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</si>
  <si>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</si>
  <si>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</si>
  <si>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</si>
  <si>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</si>
  <si>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</si>
  <si>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</si>
  <si>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</si>
  <si>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</si>
  <si>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</si>
  <si>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</si>
  <si>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</si>
  <si>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</si>
  <si>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</si>
  <si>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</si>
  <si>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</si>
  <si>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</si>
  <si>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</si>
  <si>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</si>
  <si>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</si>
  <si>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</si>
  <si>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</si>
  <si>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</si>
  <si>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</si>
  <si>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</si>
  <si>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</si>
  <si>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</si>
  <si>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</si>
  <si>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</si>
  <si>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</si>
  <si>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</si>
  <si>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</si>
  <si>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</si>
  <si>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</si>
  <si>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</si>
  <si>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</si>
  <si>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</si>
  <si>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</si>
  <si>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</si>
  <si>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</si>
  <si>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</si>
  <si>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</si>
  <si>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</si>
  <si>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</si>
  <si>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</si>
  <si>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</si>
  <si>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</si>
  <si>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</si>
  <si>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</si>
  <si>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</si>
  <si>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</si>
  <si>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</si>
  <si>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</si>
  <si>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</si>
  <si>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</si>
  <si>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</si>
  <si>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</si>
  <si>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</si>
  <si>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</si>
  <si>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</si>
  <si>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</si>
  <si>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</si>
  <si>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</si>
  <si>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</si>
  <si>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</si>
  <si>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</si>
  <si>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</si>
  <si>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</si>
  <si>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</si>
  <si>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</si>
  <si>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</si>
  <si>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</si>
  <si>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</si>
  <si>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</si>
  <si>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</si>
  <si>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</si>
  <si>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</si>
  <si>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</si>
  <si>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</si>
  <si>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</si>
  <si>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</si>
  <si>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</si>
  <si>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</si>
  <si>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</si>
  <si>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</si>
  <si>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</si>
  <si>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</si>
  <si>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</si>
  <si>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</si>
  <si>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</si>
  <si>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</si>
  <si>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</si>
  <si>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</si>
  <si>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</si>
  <si>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</si>
  <si>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</si>
  <si>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</si>
  <si>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</si>
  <si>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</si>
  <si>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</si>
  <si>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</si>
  <si>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</si>
  <si>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</si>
  <si>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</si>
  <si>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</si>
  <si>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</si>
  <si>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</si>
  <si>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</si>
  <si>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</si>
  <si>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</si>
  <si>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</si>
  <si>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</si>
  <si>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</si>
  <si>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</si>
  <si>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</si>
  <si>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</si>
  <si>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</si>
  <si>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</si>
  <si>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</si>
  <si>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</si>
  <si>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</si>
  <si>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</si>
  <si>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</si>
  <si>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</si>
  <si>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</si>
  <si>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</si>
  <si>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</si>
  <si>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</si>
  <si>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</si>
  <si>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</si>
  <si>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</si>
  <si>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</si>
  <si>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</si>
  <si>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</si>
  <si>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</si>
  <si>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</si>
  <si>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</si>
  <si>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</si>
  <si>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</si>
  <si>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</si>
  <si>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</si>
  <si>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</si>
  <si>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</si>
  <si>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</si>
  <si>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</si>
  <si>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</si>
  <si>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</si>
  <si>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</si>
  <si>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</si>
  <si>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</si>
  <si>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</si>
  <si>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</si>
  <si>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</si>
  <si>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</si>
  <si>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</si>
  <si>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</si>
  <si>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</si>
  <si>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</si>
  <si>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</si>
  <si>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</si>
  <si>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</si>
  <si>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</si>
  <si>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</si>
  <si>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</si>
  <si>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</si>
  <si>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</si>
  <si>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</si>
  <si>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</si>
  <si>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</si>
  <si>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</si>
  <si>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</si>
  <si>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</si>
  <si>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</si>
  <si>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</si>
  <si>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</si>
  <si>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</si>
  <si>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</si>
  <si>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</si>
  <si>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</si>
  <si>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</si>
  <si>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</si>
  <si>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</si>
  <si>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</si>
  <si>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</si>
  <si>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</si>
  <si>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</si>
  <si>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</si>
  <si>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</si>
  <si>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</si>
  <si>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</si>
  <si>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</si>
  <si>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</si>
  <si>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</si>
  <si>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</si>
  <si>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</si>
  <si>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</si>
  <si>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</si>
  <si>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</si>
  <si>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</si>
  <si>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</si>
  <si>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</si>
  <si>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</si>
  <si>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</si>
  <si>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</si>
  <si>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</si>
  <si>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</si>
  <si>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</si>
  <si>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</si>
  <si>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</si>
  <si>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</si>
  <si>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</si>
  <si>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</si>
  <si>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</si>
  <si>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</si>
  <si>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</si>
  <si>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</si>
  <si>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</si>
  <si>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</si>
  <si>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</si>
  <si>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</si>
  <si>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</si>
  <si>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</si>
  <si>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</si>
  <si>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</si>
  <si>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</si>
  <si>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</si>
  <si>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</si>
  <si>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</si>
  <si>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</si>
  <si>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</si>
  <si>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</si>
  <si>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</si>
  <si>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</si>
  <si>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</si>
  <si>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</si>
  <si>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</si>
  <si>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</si>
  <si>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</si>
  <si>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</si>
  <si>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</si>
  <si>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</si>
  <si>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</si>
  <si>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</si>
  <si>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</si>
  <si>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</si>
  <si>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</si>
  <si>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</si>
  <si>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</si>
  <si>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</si>
  <si>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</si>
  <si>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</si>
  <si>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</si>
  <si>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</si>
  <si>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</si>
  <si>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</si>
  <si>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</si>
  <si>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</si>
  <si>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</si>
  <si>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</si>
  <si>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</si>
  <si>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</si>
  <si>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</si>
  <si>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</si>
  <si>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</si>
  <si>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</si>
  <si>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</si>
  <si>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</si>
  <si>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</si>
  <si>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</si>
  <si>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</si>
  <si>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</si>
  <si>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</si>
  <si>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</si>
  <si>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</si>
  <si>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</si>
  <si>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</si>
  <si>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</si>
  <si>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</si>
  <si>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</si>
  <si>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</si>
  <si>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</si>
  <si>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</si>
  <si>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</si>
  <si>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</si>
  <si>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</si>
  <si>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</si>
  <si>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</si>
  <si>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</si>
  <si>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</si>
  <si>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</si>
  <si>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</si>
  <si>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</si>
  <si>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</si>
  <si>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</si>
  <si>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</si>
  <si>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</si>
  <si>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</si>
  <si>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</si>
  <si>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</si>
  <si>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</si>
  <si>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</si>
  <si>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</si>
  <si>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</si>
  <si>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</si>
  <si>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</si>
  <si>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</si>
  <si>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</si>
  <si>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</si>
  <si>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</si>
  <si>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</si>
  <si>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</si>
  <si>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</si>
  <si>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</si>
  <si>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</si>
  <si>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</si>
  <si>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</si>
  <si>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</si>
  <si>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</si>
  <si>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</si>
  <si>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</si>
  <si>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</si>
  <si>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</si>
  <si>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</si>
  <si>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</si>
  <si>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</si>
  <si>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</si>
  <si>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</si>
  <si>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</si>
  <si>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</si>
  <si>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</si>
  <si>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</si>
  <si>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</si>
  <si>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</si>
  <si>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</si>
  <si>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</si>
  <si>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</si>
  <si>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</si>
  <si>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</si>
  <si>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</si>
  <si>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</si>
  <si>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</si>
  <si>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</si>
  <si>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</si>
  <si>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</si>
  <si>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</si>
  <si>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</si>
  <si>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</si>
  <si>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</si>
  <si>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</si>
  <si>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</si>
  <si>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</si>
  <si>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</si>
  <si>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</si>
  <si>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</si>
  <si>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</si>
  <si>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</si>
  <si>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</si>
  <si>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</si>
  <si>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</si>
  <si>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</si>
  <si>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</si>
  <si>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</si>
  <si>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</si>
  <si>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</si>
  <si>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</si>
  <si>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</si>
  <si>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</si>
  <si>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</si>
  <si>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</si>
  <si>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</si>
  <si>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</si>
  <si>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</si>
  <si>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</si>
  <si>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</si>
  <si>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</si>
  <si>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</si>
  <si>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</si>
  <si>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</si>
  <si>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</si>
  <si>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</si>
  <si>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</si>
  <si>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</si>
  <si>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</si>
  <si>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</si>
  <si>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</si>
  <si>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</si>
  <si>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</si>
  <si>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</si>
  <si>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</si>
  <si>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</si>
  <si>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</si>
  <si>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</si>
  <si>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</si>
  <si>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</si>
  <si>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</si>
  <si>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</si>
  <si>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</si>
  <si>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</si>
  <si>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</si>
  <si>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</si>
  <si>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</si>
  <si>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</si>
  <si>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</si>
  <si>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</si>
  <si>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</si>
  <si>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</si>
  <si>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</si>
  <si>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</si>
  <si>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</si>
  <si>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</si>
  <si>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</si>
  <si>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</si>
  <si>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</si>
  <si>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</si>
  <si>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</si>
  <si>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</si>
  <si>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</si>
  <si>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</si>
  <si>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</si>
  <si>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</si>
  <si>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</si>
  <si>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</si>
  <si>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</si>
  <si>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</si>
  <si>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</si>
  <si>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</si>
  <si>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</si>
  <si>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</si>
  <si>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</si>
  <si>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</si>
  <si>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</si>
  <si>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</si>
  <si>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</si>
  <si>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</si>
  <si>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</si>
  <si>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</si>
  <si>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</si>
  <si>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</si>
  <si>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</si>
  <si>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</si>
  <si>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</si>
  <si>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</si>
  <si>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</si>
  <si>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</si>
  <si>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</si>
  <si>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</si>
  <si>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</si>
  <si>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</si>
  <si>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</si>
  <si>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</si>
  <si>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</si>
  <si>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</si>
  <si>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</si>
  <si>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</si>
  <si>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</si>
  <si>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</si>
  <si>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</si>
  <si>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</si>
  <si>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</si>
  <si>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</si>
  <si>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</si>
  <si>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</si>
  <si>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</si>
  <si>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</si>
  <si>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</si>
  <si>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</si>
  <si>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</si>
  <si>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</si>
  <si>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</si>
  <si>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</si>
  <si>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</si>
  <si>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</si>
  <si>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</si>
  <si>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</si>
  <si>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</si>
  <si>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</si>
  <si>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</si>
  <si>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</si>
  <si>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</si>
  <si>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</si>
  <si>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</si>
  <si>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</si>
  <si>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</si>
  <si>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</si>
  <si>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</si>
  <si>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</si>
  <si>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</si>
  <si>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</si>
  <si>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</si>
  <si>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</si>
  <si>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</si>
  <si>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</si>
  <si>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</si>
  <si>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</si>
  <si>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</si>
  <si>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</si>
  <si>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</si>
  <si>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</si>
  <si>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</si>
  <si>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</si>
  <si>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</si>
  <si>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</si>
  <si>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</si>
  <si>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</si>
  <si>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</si>
  <si>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</si>
  <si>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</si>
  <si>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</si>
  <si>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</si>
  <si>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</si>
  <si>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</si>
  <si>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</si>
  <si>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</si>
  <si>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</si>
  <si>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</si>
  <si>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</si>
  <si>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</si>
  <si>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</si>
  <si>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</si>
  <si>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</si>
  <si>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</si>
  <si>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</si>
  <si>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</si>
  <si>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</si>
  <si>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</si>
  <si>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</si>
  <si>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</si>
  <si>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</si>
  <si>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</si>
  <si>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</si>
  <si>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</si>
  <si>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</si>
  <si>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</si>
  <si>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</si>
  <si>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</si>
  <si>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</si>
  <si>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</si>
  <si>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</si>
  <si>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</si>
  <si>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</si>
  <si>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</si>
  <si>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</si>
  <si>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</si>
  <si>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</si>
  <si>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</si>
  <si>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</si>
  <si>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</si>
  <si>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</si>
  <si>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</si>
  <si>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</si>
  <si>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</si>
  <si>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</si>
  <si>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</si>
  <si>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</si>
  <si>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</si>
  <si>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</si>
  <si>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</si>
  <si>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</si>
  <si>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</si>
  <si>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</si>
  <si>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</si>
  <si>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</si>
  <si>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</si>
  <si>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</si>
  <si>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</si>
  <si>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</si>
  <si>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</si>
  <si>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</si>
  <si>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</si>
  <si>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</si>
  <si>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</si>
  <si>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</si>
  <si>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</si>
  <si>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</si>
  <si>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</si>
  <si>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</si>
  <si>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</si>
  <si>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</si>
  <si>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</si>
  <si>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</si>
  <si>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</si>
  <si>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</si>
  <si>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</si>
  <si>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</si>
  <si>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</si>
  <si>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</si>
  <si>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</si>
  <si>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</si>
  <si>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</si>
  <si>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</si>
  <si>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</si>
  <si>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</si>
  <si>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</si>
  <si>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</si>
  <si>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</si>
  <si>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</si>
  <si>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</si>
  <si>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</si>
  <si>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</si>
  <si>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</si>
  <si>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</si>
  <si>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</si>
  <si>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</si>
  <si>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</si>
  <si>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</si>
  <si>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</si>
  <si>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</si>
  <si>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</si>
  <si>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</si>
  <si>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</si>
  <si>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</si>
  <si>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</si>
  <si>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</si>
  <si>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</si>
  <si>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</si>
  <si>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</si>
  <si>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</si>
  <si>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</si>
  <si>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</si>
  <si>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</si>
  <si>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</si>
  <si>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</si>
  <si>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</si>
  <si>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</si>
  <si>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</si>
  <si>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</si>
  <si>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</si>
  <si>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</si>
  <si>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</si>
  <si>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</si>
  <si>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</si>
  <si>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</si>
  <si>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</si>
  <si>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</si>
  <si>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</si>
  <si>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</si>
  <si>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</si>
  <si>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</si>
  <si>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</si>
  <si>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</si>
  <si>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</si>
  <si>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</si>
  <si>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</si>
  <si>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</si>
  <si>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</si>
  <si>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</si>
  <si>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</si>
  <si>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</si>
  <si>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</si>
  <si>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</si>
  <si>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</si>
  <si>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</si>
  <si>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</si>
  <si>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</si>
  <si>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</si>
  <si>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</si>
  <si>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</si>
  <si>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</si>
  <si>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</si>
  <si>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</si>
  <si>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</si>
  <si>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</si>
  <si>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</si>
  <si>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</si>
  <si>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</si>
  <si>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</si>
  <si>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</si>
  <si>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</si>
  <si>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</si>
  <si>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</si>
  <si>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</si>
  <si>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</si>
  <si>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</si>
  <si>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</si>
  <si>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</si>
  <si>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</si>
  <si>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</si>
  <si>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</si>
  <si>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</si>
  <si>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</si>
  <si>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</si>
  <si>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</si>
  <si>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</si>
  <si>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</si>
  <si>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</si>
  <si>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</si>
  <si>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</si>
  <si>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</si>
  <si>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</si>
  <si>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</si>
  <si>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</si>
  <si>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</si>
  <si>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</si>
  <si>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</si>
  <si>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</si>
  <si>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</si>
  <si>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</si>
  <si>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</si>
  <si>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</si>
  <si>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</si>
  <si>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</si>
  <si>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</si>
  <si>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</si>
  <si>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</si>
  <si>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</si>
  <si>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</si>
  <si>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</si>
  <si>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</si>
  <si>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</si>
  <si>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</si>
  <si>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</si>
  <si>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</si>
  <si>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</si>
  <si>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</si>
  <si>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</si>
  <si>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</si>
  <si>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</si>
  <si>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</si>
  <si>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</si>
  <si>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</si>
  <si>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</si>
  <si>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</si>
  <si>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</si>
  <si>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</si>
  <si>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</si>
  <si>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</si>
  <si>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</si>
  <si>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</si>
  <si>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</si>
  <si>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</si>
  <si>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</si>
  <si>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</si>
  <si>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</si>
  <si>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</si>
  <si>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</si>
  <si>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</si>
  <si>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</si>
  <si>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</si>
  <si>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</si>
  <si>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</si>
  <si>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</si>
  <si>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</si>
  <si>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</si>
  <si>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</si>
  <si>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</si>
  <si>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</si>
  <si>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</si>
  <si>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</si>
  <si>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</si>
  <si>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</si>
  <si>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</si>
  <si>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</si>
  <si>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</si>
  <si>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</si>
  <si>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</si>
  <si>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</si>
  <si>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</si>
  <si>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</si>
  <si>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</si>
  <si>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</si>
  <si>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</si>
  <si>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</si>
  <si>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</si>
  <si>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</si>
  <si>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</si>
  <si>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</si>
  <si>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</si>
  <si>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</si>
  <si>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</si>
  <si>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</si>
  <si>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</si>
  <si>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</si>
  <si>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</si>
  <si>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</si>
  <si>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</si>
  <si>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</si>
  <si>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</si>
  <si>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</si>
  <si>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</si>
  <si>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</si>
  <si>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</si>
  <si>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</si>
  <si>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</si>
  <si>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</si>
  <si>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</si>
  <si>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</si>
  <si>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</si>
  <si>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</si>
  <si>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</si>
  <si>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</si>
  <si>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</si>
  <si>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</si>
  <si>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</si>
  <si>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</si>
  <si>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</si>
  <si>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</si>
  <si>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</si>
  <si>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</si>
  <si>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</si>
  <si>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</si>
  <si>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</si>
  <si>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</si>
  <si>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</si>
  <si>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</si>
  <si>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</si>
  <si>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</si>
  <si>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</si>
  <si>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</si>
  <si>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</si>
  <si>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</si>
  <si>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</si>
  <si>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</si>
  <si>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</si>
  <si>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</si>
  <si>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</si>
  <si>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</si>
  <si>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</si>
  <si>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</si>
  <si>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</si>
  <si>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</si>
  <si>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</si>
  <si>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</si>
  <si>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</si>
  <si>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</si>
  <si>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</si>
  <si>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</si>
  <si>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</si>
  <si>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</si>
  <si>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</si>
  <si>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</si>
  <si>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</si>
  <si>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</si>
  <si>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</si>
  <si>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</si>
  <si>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</si>
  <si>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</si>
  <si>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</si>
  <si>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</si>
  <si>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</si>
  <si>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</si>
  <si>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</si>
  <si>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</si>
  <si>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</si>
  <si>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</si>
  <si>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</si>
  <si>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</si>
  <si>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</si>
  <si>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</si>
  <si>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</si>
  <si>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</si>
  <si>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</si>
  <si>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</si>
  <si>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</si>
  <si>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</si>
  <si>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</si>
  <si>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</si>
  <si>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</si>
  <si>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</si>
  <si>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</si>
  <si>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</si>
  <si>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</si>
  <si>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</si>
  <si>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</si>
  <si>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</si>
  <si>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</si>
  <si>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</si>
  <si>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</si>
  <si>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</si>
  <si>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</si>
  <si>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</si>
  <si>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</si>
  <si>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</si>
  <si>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</si>
  <si>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</si>
  <si>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</si>
  <si>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</si>
  <si>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</si>
  <si>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</si>
  <si>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</si>
  <si>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</si>
  <si>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</si>
  <si>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</si>
  <si>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</si>
  <si>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</si>
  <si>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</si>
  <si>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</si>
  <si>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</si>
  <si>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</si>
  <si>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</si>
  <si>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</si>
  <si>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</si>
  <si>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</si>
  <si>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</si>
  <si>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</si>
  <si>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</si>
  <si>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</si>
  <si>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</si>
  <si>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</si>
  <si>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</si>
  <si>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</si>
  <si>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</si>
  <si>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</si>
  <si>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</si>
  <si>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</si>
  <si>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</si>
  <si>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</si>
  <si>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</si>
  <si>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</si>
  <si>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</si>
  <si>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</si>
  <si>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</si>
  <si>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</si>
  <si>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</si>
  <si>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</si>
  <si>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</si>
  <si>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</si>
  <si>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</si>
  <si>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</si>
  <si>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</si>
  <si>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</si>
  <si>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</si>
  <si>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</si>
  <si>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</si>
  <si>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</si>
  <si>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</si>
  <si>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</si>
  <si>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</si>
  <si>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</si>
  <si>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</si>
  <si>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</si>
  <si>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</si>
  <si>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</si>
  <si>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</si>
  <si>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</si>
  <si>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</si>
  <si>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</si>
  <si>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</si>
  <si>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</si>
  <si>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</si>
  <si>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</si>
  <si>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</si>
  <si>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</si>
  <si>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</si>
  <si>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</si>
  <si>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</si>
  <si>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</si>
  <si>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</si>
  <si>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</si>
  <si>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</si>
  <si>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</si>
  <si>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</si>
  <si>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</si>
  <si>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</si>
  <si>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</si>
  <si>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</si>
  <si>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</si>
  <si>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</si>
  <si>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</si>
  <si>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</si>
  <si>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</si>
  <si>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</si>
  <si>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</si>
  <si>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</si>
  <si>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</si>
  <si>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</si>
  <si>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</si>
  <si>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</si>
  <si>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</si>
  <si>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</si>
  <si>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</si>
  <si>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</si>
  <si>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</si>
  <si>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</si>
  <si>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</si>
  <si>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</si>
  <si>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</si>
  <si>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</si>
  <si>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</si>
  <si>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</si>
  <si>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</si>
  <si>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</si>
  <si>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</si>
  <si>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</si>
  <si>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</si>
  <si>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</si>
  <si>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</si>
  <si>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</si>
  <si>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</si>
  <si>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</si>
  <si>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</si>
  <si>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</si>
  <si>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</si>
  <si>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</si>
  <si>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</si>
  <si>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</si>
  <si>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</si>
  <si>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</si>
  <si>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</si>
  <si>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</si>
  <si>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</si>
  <si>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</si>
  <si>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</si>
  <si>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</si>
  <si>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</si>
  <si>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</si>
  <si>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</si>
  <si>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</si>
  <si>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</si>
  <si>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</si>
  <si>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</si>
  <si>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</si>
  <si>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</si>
  <si>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</si>
  <si>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</si>
  <si>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</si>
  <si>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</si>
  <si>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</si>
  <si>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</si>
  <si>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</si>
  <si>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</si>
  <si>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</si>
  <si>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</si>
  <si>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</si>
  <si>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</si>
  <si>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</si>
  <si>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</si>
  <si>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</si>
  <si>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</si>
  <si>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</si>
  <si>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</si>
  <si>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</si>
  <si>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</si>
  <si>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</si>
  <si>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</si>
  <si>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</si>
  <si>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</si>
  <si>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</si>
  <si>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</si>
  <si>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</si>
  <si>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</si>
  <si>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</si>
  <si>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</si>
  <si>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</si>
  <si>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</si>
  <si>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</si>
  <si>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</si>
  <si>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</si>
  <si>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</si>
  <si>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</si>
  <si>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</si>
  <si>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</si>
  <si>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</si>
  <si>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</si>
  <si>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</si>
  <si>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</si>
  <si>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</si>
  <si>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</si>
  <si>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</si>
  <si>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</si>
  <si>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</si>
  <si>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</si>
  <si>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</si>
  <si>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</si>
  <si>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</si>
  <si>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</si>
  <si>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</si>
  <si>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</si>
  <si>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</si>
  <si>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</si>
  <si>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</si>
  <si>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</si>
  <si>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</si>
  <si>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</si>
  <si>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</si>
  <si>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</si>
  <si>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</si>
  <si>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</si>
  <si>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</si>
  <si>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</si>
  <si>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</si>
  <si>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</si>
  <si>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</si>
  <si>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</si>
  <si>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</si>
  <si>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</si>
  <si>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</si>
  <si>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</si>
  <si>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</si>
  <si>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</si>
  <si>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</si>
  <si>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</si>
  <si>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</si>
  <si>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</si>
  <si>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</si>
  <si>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</si>
  <si>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</si>
  <si>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</si>
  <si>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</si>
  <si>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</si>
  <si>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</si>
  <si>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</si>
  <si>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</si>
  <si>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</si>
  <si>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</si>
  <si>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</si>
  <si>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</si>
  <si>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</si>
  <si>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</si>
  <si>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</si>
  <si>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</si>
  <si>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</si>
  <si>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</si>
  <si>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</si>
  <si>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</si>
  <si>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</si>
  <si>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</si>
  <si>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</si>
  <si>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</si>
  <si>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</si>
  <si>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</si>
  <si>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</si>
  <si>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</si>
  <si>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</si>
  <si>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</si>
  <si>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</si>
  <si>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</si>
  <si>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</si>
  <si>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</si>
  <si>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</si>
  <si>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</si>
  <si>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</si>
  <si>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</si>
  <si>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</si>
  <si>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</si>
  <si>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</si>
  <si>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</si>
  <si>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</si>
  <si>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</si>
  <si>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</si>
  <si>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</si>
  <si>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</si>
  <si>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</si>
  <si>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</si>
  <si>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</si>
  <si>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</si>
  <si>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</si>
  <si>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</si>
  <si>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</si>
  <si>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</si>
  <si>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</si>
  <si>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</si>
  <si>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</si>
  <si>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</si>
  <si>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</si>
  <si>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</si>
  <si>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</si>
  <si>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</si>
  <si>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</si>
  <si>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</si>
  <si>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</si>
  <si>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</si>
  <si>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</si>
  <si>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</si>
  <si>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</si>
  <si>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</si>
  <si>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</si>
  <si>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</si>
  <si>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</si>
  <si>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</si>
  <si>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</si>
  <si>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</si>
  <si>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</si>
  <si>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</si>
  <si>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</si>
  <si>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</si>
  <si>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</si>
  <si>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</si>
  <si>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</si>
  <si>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</si>
  <si>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</si>
  <si>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</si>
  <si>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</si>
  <si>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</si>
  <si>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</si>
  <si>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</si>
  <si>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</si>
  <si>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</si>
  <si>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</si>
  <si>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</si>
  <si>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</si>
  <si>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</si>
  <si>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</si>
  <si>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</si>
  <si>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</si>
  <si>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</si>
  <si>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</si>
  <si>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</si>
  <si>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</si>
  <si>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</si>
  <si>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</si>
  <si>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</si>
  <si>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</si>
  <si>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</si>
  <si>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</si>
  <si>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</si>
  <si>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</si>
  <si>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</si>
  <si>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</si>
  <si>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</si>
  <si>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</si>
  <si>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</si>
  <si>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</si>
  <si>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</si>
  <si>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</si>
  <si>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</si>
  <si>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</si>
  <si>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</si>
  <si>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</si>
  <si>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</si>
  <si>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</si>
  <si>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</si>
  <si>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</si>
  <si>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</si>
  <si>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</si>
  <si>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</si>
  <si>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</si>
  <si>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</si>
  <si>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</si>
  <si>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</si>
  <si>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</si>
  <si>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</si>
  <si>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</si>
  <si>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</si>
  <si>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</si>
  <si>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</si>
  <si>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</si>
  <si>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</si>
  <si>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</si>
  <si>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</si>
  <si>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</si>
  <si>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</si>
  <si>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</si>
  <si>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</si>
  <si>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</si>
  <si>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</si>
  <si>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</si>
  <si>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</si>
  <si>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</si>
  <si>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</si>
  <si>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</si>
  <si>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</si>
  <si>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</si>
  <si>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</si>
  <si>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</si>
  <si>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</si>
  <si>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</si>
  <si>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</si>
  <si>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</si>
  <si>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</si>
  <si>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</si>
  <si>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</si>
  <si>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</si>
  <si>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</si>
  <si>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</si>
  <si>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</si>
  <si>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</si>
  <si>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</si>
  <si>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</si>
  <si>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</si>
  <si>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</si>
  <si>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</si>
  <si>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</si>
  <si>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</si>
  <si>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</si>
  <si>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</si>
  <si>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</si>
  <si>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</si>
  <si>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</si>
  <si>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</si>
  <si>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</si>
  <si>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</si>
  <si>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</si>
  <si>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</si>
  <si>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</si>
  <si>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</si>
  <si>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</si>
  <si>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</si>
  <si>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</si>
  <si>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</si>
  <si>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</si>
  <si>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</si>
  <si>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</si>
  <si>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</si>
  <si>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</si>
  <si>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</si>
  <si>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</si>
  <si>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</si>
  <si>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</si>
  <si>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</si>
  <si>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</si>
  <si>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</si>
  <si>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</si>
  <si>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</si>
  <si>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</si>
  <si>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</si>
  <si>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</si>
  <si>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</si>
  <si>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</si>
  <si>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</si>
  <si>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</si>
  <si>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</si>
  <si>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</si>
  <si>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</si>
  <si>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</si>
  <si>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</si>
  <si>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</si>
  <si>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</si>
  <si>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</si>
  <si>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</si>
  <si>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</si>
  <si>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</si>
  <si>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</si>
  <si>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</si>
  <si>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</si>
  <si>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</si>
  <si>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</si>
  <si>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</si>
  <si>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</si>
  <si>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</si>
  <si>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</si>
  <si>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</si>
  <si>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</si>
  <si>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</si>
  <si>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</si>
  <si>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</si>
  <si>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</si>
  <si>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</si>
  <si>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</si>
  <si>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</si>
  <si>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</si>
  <si>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</si>
  <si>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</si>
  <si>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</si>
  <si>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</si>
  <si>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</si>
  <si>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</si>
  <si>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</si>
  <si>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</si>
  <si>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</si>
  <si>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</si>
  <si>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</si>
  <si>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</si>
  <si>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</si>
  <si>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</si>
  <si>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</si>
  <si>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</si>
  <si>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</si>
  <si>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</si>
  <si>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</si>
  <si>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</si>
  <si>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</si>
  <si>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</si>
  <si>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</si>
  <si>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</si>
  <si>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</si>
  <si>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</si>
  <si>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</si>
  <si>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</si>
  <si>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</si>
  <si>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</si>
  <si>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</si>
  <si>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</si>
  <si>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</si>
  <si>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</si>
  <si>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</si>
  <si>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</si>
  <si>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</si>
  <si>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</si>
  <si>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</si>
  <si>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</si>
  <si>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</si>
  <si>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</si>
  <si>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</si>
  <si>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</si>
  <si>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</si>
  <si>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</si>
  <si>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</si>
  <si>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</si>
  <si>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</si>
  <si>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</si>
  <si>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</si>
  <si>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</si>
  <si>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</si>
  <si>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</si>
  <si>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</si>
  <si>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</si>
  <si>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</si>
  <si>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</si>
  <si>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</si>
  <si>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</si>
  <si>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</si>
  <si>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</si>
  <si>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</si>
  <si>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</si>
  <si>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</si>
  <si>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</si>
  <si>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</si>
  <si>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</si>
  <si>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</si>
  <si>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</si>
  <si>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</si>
  <si>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</si>
  <si>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</si>
  <si>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</si>
  <si>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</si>
  <si>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</si>
  <si>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</si>
  <si>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</si>
  <si>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</si>
  <si>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</si>
  <si>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</si>
  <si>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</si>
  <si>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</si>
  <si>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</si>
  <si>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</si>
  <si>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</si>
  <si>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</si>
  <si>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</si>
  <si>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</si>
  <si>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</si>
  <si>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</si>
  <si>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</si>
  <si>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</si>
  <si>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</si>
  <si>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</si>
  <si>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</si>
  <si>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</si>
  <si>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</si>
  <si>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</si>
  <si>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</si>
  <si>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</si>
  <si>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</si>
  <si>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</si>
  <si>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</si>
  <si>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</si>
  <si>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</si>
  <si>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</si>
  <si>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</si>
  <si>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</si>
  <si>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</si>
  <si>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</si>
  <si>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</si>
  <si>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</si>
  <si>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</si>
  <si>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</si>
  <si>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</si>
  <si>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</si>
  <si>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</si>
  <si>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</si>
  <si>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</si>
  <si>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</si>
  <si>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</si>
  <si>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</si>
  <si>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</si>
  <si>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</si>
  <si>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</si>
  <si>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</si>
  <si>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</si>
  <si>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</si>
  <si>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</si>
  <si>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</si>
  <si>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</si>
  <si>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</si>
  <si>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</si>
  <si>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</si>
  <si>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</si>
  <si>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</si>
  <si>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</si>
  <si>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</si>
  <si>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</si>
  <si>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</si>
  <si>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</si>
  <si>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</si>
  <si>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</si>
  <si>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</si>
  <si>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</si>
  <si>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</si>
  <si>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</si>
  <si>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</si>
  <si>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</si>
  <si>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</si>
  <si>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</si>
  <si>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</si>
  <si>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</si>
  <si>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</si>
  <si>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</si>
  <si>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</si>
  <si>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</si>
  <si>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</si>
  <si>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</si>
  <si>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</si>
  <si>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</si>
  <si>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</si>
  <si>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</si>
  <si>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</si>
  <si>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</si>
  <si>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</si>
  <si>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</si>
  <si>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</si>
  <si>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</si>
  <si>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</si>
  <si>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</si>
  <si>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</si>
  <si>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</si>
  <si>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</si>
  <si>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</si>
  <si>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</si>
  <si>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</si>
  <si>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</si>
  <si>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</si>
  <si>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</si>
  <si>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</si>
  <si>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</si>
  <si>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</si>
  <si>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</si>
  <si>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</si>
  <si>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</si>
  <si>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</si>
  <si>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</si>
  <si>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</si>
  <si>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</si>
  <si>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</si>
  <si>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</si>
  <si>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</si>
  <si>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</si>
  <si>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</si>
  <si>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</si>
  <si>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</si>
  <si>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</si>
  <si>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</si>
  <si>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</si>
  <si>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</si>
  <si>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</si>
  <si>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</si>
  <si>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</si>
  <si>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</si>
  <si>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</si>
  <si>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</si>
  <si>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</si>
  <si>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</si>
  <si>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</si>
  <si>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</si>
  <si>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</si>
  <si>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</si>
  <si>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</si>
  <si>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</si>
  <si>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</si>
  <si>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</si>
  <si>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</si>
  <si>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</si>
  <si>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</si>
  <si>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</si>
  <si>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</si>
  <si>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</si>
  <si>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</si>
  <si>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</si>
  <si>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</si>
  <si>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</si>
  <si>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</si>
  <si>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</si>
  <si>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</si>
  <si>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</si>
  <si>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</si>
  <si>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</si>
  <si>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</si>
  <si>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</si>
  <si>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</si>
  <si>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</si>
  <si>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</si>
  <si>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</si>
  <si>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</si>
  <si>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</si>
  <si>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</si>
  <si>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</si>
  <si>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</si>
  <si>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</si>
  <si>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</si>
  <si>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</si>
  <si>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</si>
  <si>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</si>
  <si>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</si>
  <si>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</si>
  <si>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</si>
  <si>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</si>
  <si>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</si>
  <si>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</si>
  <si>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</si>
  <si>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</si>
  <si>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</si>
  <si>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</si>
  <si>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</si>
  <si>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</si>
  <si>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</si>
  <si>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</si>
  <si>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</si>
  <si>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</si>
  <si>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</si>
  <si>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</si>
  <si>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</si>
  <si>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</si>
  <si>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</si>
  <si>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</si>
  <si>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</si>
  <si>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</si>
  <si>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</si>
  <si>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</si>
  <si>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</si>
  <si>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</si>
  <si>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</si>
  <si>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</si>
  <si>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</si>
  <si>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</si>
  <si>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</si>
  <si>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</si>
  <si>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</si>
  <si>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</si>
  <si>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</si>
  <si>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</si>
  <si>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</si>
  <si>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</si>
  <si>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</si>
  <si>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</si>
  <si>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</si>
  <si>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</si>
  <si>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</si>
  <si>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</si>
  <si>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</si>
  <si>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</si>
  <si>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</si>
  <si>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</si>
  <si>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</si>
  <si>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</si>
  <si>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</si>
  <si>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</si>
  <si>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</si>
  <si>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</si>
  <si>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</si>
  <si>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</si>
  <si>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</si>
  <si>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</si>
  <si>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</si>
  <si>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</si>
  <si>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</si>
  <si>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</si>
  <si>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</si>
  <si>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</si>
  <si>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</si>
  <si>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</si>
  <si>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</si>
  <si>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</si>
  <si>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</si>
  <si>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</si>
  <si>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</si>
  <si>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</si>
  <si>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</si>
  <si>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</si>
  <si>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</si>
  <si>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</si>
  <si>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</si>
  <si>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</si>
  <si>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</si>
  <si>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</si>
  <si>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</si>
  <si>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</si>
  <si>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</si>
  <si>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</si>
  <si>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</si>
  <si>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</si>
  <si>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</si>
  <si>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</si>
  <si>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</si>
  <si>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</si>
  <si>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</si>
  <si>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</si>
  <si>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</si>
  <si>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</si>
  <si>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</si>
  <si>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</si>
  <si>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</si>
  <si>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</si>
  <si>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</si>
  <si>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</si>
  <si>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</si>
  <si>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</si>
  <si>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</si>
  <si>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</si>
  <si>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</si>
  <si>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</si>
  <si>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</si>
  <si>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</si>
  <si>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</si>
  <si>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</si>
  <si>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</si>
  <si>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</si>
  <si>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</si>
  <si>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</si>
  <si>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</si>
  <si>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</si>
  <si>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</si>
  <si>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</si>
  <si>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</si>
  <si>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</si>
  <si>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</si>
  <si>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</si>
  <si>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</si>
  <si>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</si>
  <si>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</si>
  <si>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</si>
  <si>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</si>
  <si>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</si>
  <si>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</si>
  <si>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</si>
  <si>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</si>
  <si>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</si>
  <si>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</si>
  <si>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</si>
  <si>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</si>
  <si>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</si>
  <si>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</si>
  <si>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</si>
  <si>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</si>
  <si>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</si>
  <si>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</si>
  <si>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</si>
  <si>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</si>
  <si>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</si>
  <si>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</si>
  <si>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</si>
  <si>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</si>
  <si>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</si>
  <si>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</si>
  <si>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</si>
  <si>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</si>
  <si>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</si>
  <si>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</si>
  <si>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</si>
  <si>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</si>
  <si>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</si>
  <si>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</si>
  <si>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</si>
  <si>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</si>
  <si>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</si>
  <si>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</si>
  <si>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</si>
  <si>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</si>
  <si>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</si>
  <si>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</si>
  <si>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</si>
  <si>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</si>
  <si>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</si>
  <si>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</si>
  <si>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</si>
  <si>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</si>
  <si>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</si>
  <si>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</si>
  <si>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</si>
  <si>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</si>
  <si>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</si>
  <si>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</si>
  <si>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</si>
  <si>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</si>
  <si>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</si>
  <si>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</si>
  <si>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</si>
  <si>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</si>
  <si>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</si>
  <si>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</si>
  <si>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</si>
  <si>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</si>
  <si>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</si>
  <si>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</si>
  <si>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</si>
  <si>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</si>
  <si>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</si>
  <si>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</si>
  <si>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</si>
  <si>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</si>
  <si>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</si>
  <si>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</si>
  <si>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</si>
  <si>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</si>
  <si>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</si>
  <si>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</si>
  <si>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</si>
  <si>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</si>
  <si>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</si>
  <si>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</si>
  <si>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</si>
  <si>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</si>
  <si>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</si>
  <si>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</si>
  <si>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</si>
  <si>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</si>
  <si>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</si>
  <si>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</si>
  <si>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</si>
  <si>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</si>
  <si>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</si>
  <si>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</si>
  <si>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</si>
  <si>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</si>
  <si>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</si>
  <si>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</si>
  <si>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</si>
  <si>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</si>
  <si>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</si>
  <si>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</si>
  <si>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</si>
  <si>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</si>
  <si>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</si>
  <si>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</si>
  <si>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</si>
  <si>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</si>
  <si>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</si>
  <si>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</si>
  <si>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</si>
  <si>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</si>
  <si>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</si>
  <si>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</si>
  <si>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</si>
  <si>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</si>
  <si>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</si>
  <si>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</si>
  <si>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</si>
  <si>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</si>
  <si>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</si>
  <si>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</si>
  <si>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</si>
  <si>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</si>
  <si>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</si>
  <si>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</si>
  <si>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</si>
  <si>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</si>
  <si>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</si>
  <si>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</si>
  <si>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</si>
  <si>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</si>
  <si>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</si>
  <si>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</si>
  <si>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</si>
  <si>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</si>
  <si>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</si>
  <si>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</si>
  <si>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</si>
  <si>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</si>
  <si>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</si>
  <si>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</si>
  <si>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</si>
  <si>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</si>
  <si>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</si>
  <si>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</si>
  <si>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</si>
  <si>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</si>
  <si>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</si>
  <si>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</si>
  <si>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</si>
  <si>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</si>
  <si>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</si>
  <si>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</si>
  <si>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</si>
  <si>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</si>
  <si>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</si>
  <si>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</si>
  <si>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</si>
  <si>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</si>
  <si>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</si>
  <si>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</si>
  <si>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</si>
  <si>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</si>
  <si>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</si>
  <si>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</si>
  <si>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</si>
  <si>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</si>
  <si>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</si>
  <si>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</si>
  <si>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</si>
  <si>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</si>
  <si>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</si>
  <si>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</si>
  <si>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</si>
  <si>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</si>
  <si>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</si>
  <si>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</si>
  <si>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</si>
  <si>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</si>
  <si>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</si>
  <si>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</si>
  <si>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</si>
  <si>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</si>
  <si>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</si>
  <si>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</si>
  <si>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</si>
  <si>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</si>
  <si>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</si>
  <si>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</si>
  <si>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</si>
  <si>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</si>
  <si>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</si>
  <si>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</si>
  <si>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</si>
  <si>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</si>
  <si>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</si>
  <si>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</si>
  <si>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</si>
  <si>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</si>
  <si>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</si>
  <si>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</si>
  <si>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</si>
  <si>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</si>
  <si>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</si>
  <si>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</si>
  <si>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</si>
  <si>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</si>
  <si>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</si>
  <si>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</si>
  <si>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</si>
  <si>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</si>
  <si>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</si>
  <si>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</si>
  <si>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</si>
  <si>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</si>
  <si>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</si>
  <si>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</si>
  <si>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</si>
  <si>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</si>
  <si>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</si>
  <si>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</si>
  <si>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</si>
  <si>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</si>
  <si>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</si>
  <si>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</si>
  <si>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</si>
  <si>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</si>
  <si>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</si>
  <si>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</si>
  <si>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</si>
  <si>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</si>
  <si>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</si>
  <si>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</si>
  <si>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</si>
  <si>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</si>
  <si>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</si>
  <si>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</si>
  <si>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</si>
  <si>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</si>
  <si>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</si>
  <si>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</si>
  <si>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</si>
  <si>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</si>
  <si>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</si>
  <si>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</si>
  <si>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</si>
  <si>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</si>
  <si>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</si>
  <si>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</si>
  <si>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</si>
  <si>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</si>
  <si>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</si>
  <si>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</si>
  <si>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</si>
  <si>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</si>
  <si>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</si>
  <si>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</si>
  <si>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</si>
  <si>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</si>
  <si>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</si>
  <si>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</si>
  <si>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</si>
  <si>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</si>
  <si>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</si>
  <si>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</si>
  <si>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</si>
  <si>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</si>
  <si>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</si>
  <si>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</si>
  <si>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</si>
  <si>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</si>
  <si>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</si>
  <si>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</si>
  <si>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</si>
  <si>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</si>
  <si>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</si>
  <si>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</si>
  <si>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</si>
  <si>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</si>
  <si>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</si>
  <si>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</si>
  <si>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</si>
  <si>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</si>
  <si>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</si>
  <si>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</si>
  <si>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</si>
  <si>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</si>
  <si>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</si>
  <si>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</si>
  <si>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</si>
  <si>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</si>
  <si>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</si>
  <si>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</si>
  <si>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</si>
  <si>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</si>
  <si>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</si>
  <si>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</si>
  <si>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</si>
  <si>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</si>
  <si>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</si>
  <si>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</si>
  <si>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</si>
  <si>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</si>
  <si>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</si>
  <si>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</si>
  <si>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</si>
  <si>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</si>
  <si>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</si>
  <si>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</si>
  <si>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</si>
  <si>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</si>
  <si>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</si>
  <si>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</si>
  <si>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</si>
  <si>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</si>
  <si>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</si>
  <si>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</si>
  <si>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</si>
  <si>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</si>
  <si>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</si>
  <si>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</si>
  <si>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</si>
  <si>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</si>
  <si>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</si>
  <si>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</si>
  <si>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</si>
  <si>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</si>
  <si>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</si>
  <si>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</si>
  <si>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</si>
  <si>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</si>
  <si>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</si>
  <si>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</si>
  <si>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</si>
  <si>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</si>
  <si>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</si>
  <si>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</si>
  <si>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</si>
  <si>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</si>
  <si>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</si>
  <si>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</si>
  <si>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</si>
  <si>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</si>
  <si>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</si>
  <si>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</si>
  <si>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</si>
  <si>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</si>
  <si>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</si>
  <si>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</si>
  <si>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</si>
  <si>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</si>
  <si>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</si>
  <si>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</si>
  <si>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</si>
  <si>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</si>
  <si>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</si>
  <si>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</si>
  <si>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</si>
  <si>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</si>
  <si>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</si>
  <si>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</si>
  <si>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</si>
  <si>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</si>
  <si>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</si>
  <si>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</si>
  <si>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</si>
  <si>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</si>
  <si>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</si>
  <si>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</si>
  <si>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</si>
  <si>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</si>
  <si>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</si>
  <si>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</si>
  <si>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</si>
  <si>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</si>
  <si>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</si>
  <si>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</si>
  <si>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</si>
  <si>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</si>
  <si>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</si>
  <si>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</si>
  <si>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</si>
  <si>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</si>
  <si>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</si>
  <si>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</si>
  <si>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</si>
  <si>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</si>
  <si>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</si>
  <si>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</si>
  <si>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</si>
  <si>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</si>
  <si>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</si>
  <si>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</si>
  <si>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</si>
  <si>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</si>
  <si>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</si>
  <si>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</si>
  <si>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</si>
  <si>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</si>
  <si>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</si>
  <si>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</si>
  <si>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</si>
  <si>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</si>
  <si>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</si>
  <si>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</si>
  <si>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</si>
  <si>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</si>
  <si>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</si>
  <si>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</si>
  <si>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</si>
  <si>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</si>
  <si>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</si>
  <si>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</si>
  <si>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</si>
  <si>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</si>
  <si>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</si>
  <si>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</si>
  <si>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</si>
  <si>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</si>
  <si>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</si>
  <si>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</si>
  <si>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</si>
  <si>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</si>
  <si>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</si>
  <si>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</si>
  <si>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</si>
  <si>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</si>
  <si>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</si>
  <si>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</si>
  <si>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</si>
  <si>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</si>
  <si>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</si>
  <si>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</si>
  <si>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</si>
  <si>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</si>
  <si>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</si>
  <si>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</si>
  <si>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</si>
  <si>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</si>
  <si>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</si>
  <si>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</si>
  <si>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</si>
  <si>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</si>
  <si>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</si>
  <si>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</si>
  <si>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</si>
  <si>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</si>
  <si>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</si>
  <si>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</si>
  <si>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</si>
  <si>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</si>
  <si>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</si>
  <si>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</si>
  <si>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</si>
  <si>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</si>
  <si>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</si>
  <si>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</si>
  <si>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</si>
  <si>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</si>
  <si>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</si>
  <si>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</si>
  <si>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</si>
  <si>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</si>
  <si>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</si>
  <si>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</si>
  <si>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</si>
  <si>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</si>
  <si>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</si>
  <si>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</si>
  <si>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</si>
  <si>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</si>
  <si>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</si>
  <si>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</si>
  <si>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</si>
  <si>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</si>
  <si>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</si>
  <si>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</si>
  <si>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</si>
  <si>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</si>
  <si>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</si>
  <si>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</si>
  <si>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</si>
  <si>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</si>
  <si>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</si>
  <si>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</si>
  <si>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</si>
  <si>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</si>
  <si>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</si>
  <si>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</si>
  <si>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</si>
  <si>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</si>
  <si>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</si>
  <si>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</si>
  <si>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</si>
  <si>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</si>
  <si>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</si>
  <si>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</si>
  <si>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</si>
  <si>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</si>
  <si>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</si>
  <si>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</si>
  <si>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</si>
  <si>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</si>
  <si>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</si>
  <si>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</si>
  <si>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</si>
  <si>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</si>
  <si>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</si>
  <si>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</si>
  <si>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</si>
  <si>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</si>
  <si>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</si>
  <si>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</si>
  <si>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</si>
  <si>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</si>
  <si>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</si>
  <si>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</si>
  <si>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</si>
  <si>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</si>
  <si>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</si>
  <si>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</si>
  <si>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</si>
  <si>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</si>
  <si>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</si>
  <si>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</si>
  <si>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</si>
  <si>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</si>
  <si>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</si>
  <si>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</si>
  <si>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</si>
  <si>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</si>
  <si>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</si>
  <si>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</si>
  <si>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</si>
  <si>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</si>
  <si>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</si>
  <si>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</si>
  <si>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</si>
  <si>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</si>
  <si>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</si>
  <si>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</si>
  <si>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</si>
  <si>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</si>
  <si>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</si>
  <si>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</si>
  <si>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</si>
  <si>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</si>
  <si>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</si>
  <si>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</si>
  <si>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</si>
  <si>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</si>
  <si>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</si>
  <si>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</si>
  <si>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</si>
  <si>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</si>
  <si>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</si>
  <si>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</si>
  <si>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</si>
  <si>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</si>
  <si>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</si>
  <si>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</si>
  <si>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</si>
  <si>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</si>
  <si>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</si>
  <si>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</si>
  <si>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</si>
  <si>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</si>
  <si>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</si>
  <si>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</si>
  <si>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</si>
  <si>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</si>
  <si>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</si>
  <si>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</si>
  <si>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</si>
  <si>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</si>
  <si>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</si>
  <si>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</si>
  <si>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</si>
  <si>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</si>
  <si>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</si>
  <si>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</si>
  <si>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</si>
  <si>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</si>
  <si>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</si>
  <si>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</si>
  <si>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</si>
  <si>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</si>
  <si>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</si>
  <si>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</si>
  <si>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</si>
  <si>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</si>
  <si>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</si>
  <si>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</si>
  <si>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</si>
  <si>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</si>
  <si>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</si>
  <si>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</si>
  <si>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</si>
  <si>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</si>
  <si>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</si>
  <si>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</si>
  <si>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</si>
  <si>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</si>
  <si>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</si>
  <si>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</si>
  <si>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</si>
  <si>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</si>
  <si>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</si>
  <si>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</si>
  <si>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</si>
  <si>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</si>
  <si>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</si>
  <si>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</si>
  <si>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</si>
  <si>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</si>
  <si>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</si>
  <si>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</si>
  <si>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</si>
  <si>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</si>
  <si>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</si>
  <si>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</si>
  <si>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</si>
  <si>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</si>
  <si>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</si>
  <si>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</si>
  <si>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</si>
  <si>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</si>
  <si>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</si>
  <si>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</si>
  <si>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</si>
  <si>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</si>
  <si>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</si>
  <si>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</si>
  <si>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</si>
  <si>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</si>
  <si>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</si>
  <si>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</si>
  <si>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</si>
  <si>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</si>
  <si>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</si>
  <si>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</si>
  <si>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</si>
  <si>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</si>
  <si>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</si>
  <si>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</si>
  <si>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</si>
  <si>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</si>
  <si>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</si>
  <si>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</si>
  <si>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</si>
  <si>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</si>
  <si>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</si>
  <si>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</si>
  <si>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</si>
  <si>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</si>
  <si>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</si>
  <si>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</si>
  <si>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</si>
  <si>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</si>
  <si>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</si>
  <si>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</si>
  <si>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</si>
  <si>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</si>
  <si>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</si>
  <si>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</si>
  <si>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</si>
  <si>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</si>
  <si>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</si>
  <si>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</si>
  <si>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</si>
  <si>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</si>
  <si>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</si>
  <si>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</si>
  <si>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</si>
  <si>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</si>
  <si>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</si>
  <si>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</si>
  <si>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</si>
  <si>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</si>
  <si>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</si>
  <si>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</si>
  <si>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</si>
  <si>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</si>
  <si>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</si>
  <si>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</si>
  <si>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</si>
  <si>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</si>
  <si>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</si>
  <si>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</si>
  <si>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</si>
  <si>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</si>
  <si>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</si>
  <si>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</si>
  <si>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</si>
  <si>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</si>
  <si>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</si>
  <si>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</si>
  <si>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</si>
  <si>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</si>
  <si>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</si>
  <si>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</si>
  <si>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</si>
  <si>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</si>
  <si>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</si>
  <si>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</si>
  <si>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</si>
  <si>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</si>
  <si>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</si>
  <si>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</si>
  <si>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</si>
  <si>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</si>
  <si>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</si>
  <si>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</si>
  <si>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</si>
  <si>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</si>
  <si>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</si>
  <si>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</si>
  <si>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</si>
  <si>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</si>
  <si>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</si>
  <si>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</si>
  <si>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</si>
  <si>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</si>
  <si>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</si>
  <si>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</si>
  <si>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</si>
  <si>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</si>
  <si>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</si>
  <si>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</si>
  <si>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</si>
  <si>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</si>
  <si>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</si>
  <si>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</si>
  <si>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</si>
  <si>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</si>
  <si>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</si>
  <si>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</si>
  <si>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</si>
  <si>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</si>
  <si>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</si>
  <si>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</si>
  <si>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</si>
  <si>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</si>
  <si>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</si>
  <si>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</si>
  <si>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</si>
  <si>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</si>
  <si>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</si>
  <si>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</si>
  <si>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</si>
  <si>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</si>
  <si>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</si>
  <si>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</si>
  <si>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</si>
  <si>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</si>
  <si>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</si>
  <si>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</si>
  <si>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</si>
  <si>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</si>
  <si>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</si>
  <si>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</si>
  <si>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</si>
  <si>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</si>
  <si>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</si>
  <si>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</si>
  <si>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</si>
  <si>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</si>
  <si>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</si>
  <si>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</si>
  <si>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</si>
  <si>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</si>
  <si>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</si>
  <si>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</si>
  <si>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</si>
  <si>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</si>
  <si>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</si>
  <si>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</si>
  <si>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</si>
  <si>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</si>
  <si>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</si>
  <si>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</si>
  <si>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</si>
  <si>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</si>
  <si>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</si>
  <si>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</si>
  <si>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</si>
  <si>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</si>
  <si>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</si>
  <si>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</si>
  <si>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</si>
  <si>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</si>
  <si>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</si>
  <si>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</si>
  <si>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</si>
  <si>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</si>
  <si>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</si>
  <si>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</si>
  <si>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</si>
  <si>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</si>
  <si>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</si>
  <si>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</si>
  <si>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</si>
  <si>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</si>
  <si>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</si>
  <si>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</si>
  <si>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</si>
  <si>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</si>
  <si>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</si>
  <si>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</si>
  <si>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</si>
  <si>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</si>
  <si>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</si>
  <si>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</si>
  <si>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</si>
  <si>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</si>
  <si>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</si>
  <si>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</si>
  <si>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</si>
  <si>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</si>
  <si>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</si>
  <si>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</si>
  <si>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</si>
  <si>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</si>
  <si>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</si>
  <si>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</si>
  <si>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</si>
  <si>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</si>
  <si>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</si>
  <si>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</si>
  <si>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</si>
  <si>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</si>
  <si>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</si>
  <si>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</si>
  <si>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</si>
  <si>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</si>
  <si>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</si>
  <si>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</si>
  <si>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</si>
  <si>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</si>
  <si>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</si>
  <si>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</si>
  <si>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</si>
  <si>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</si>
  <si>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</si>
  <si>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</si>
  <si>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</si>
  <si>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</si>
  <si>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</si>
  <si>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</si>
  <si>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</si>
  <si>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</si>
  <si>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</si>
  <si>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</si>
  <si>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</si>
  <si>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</si>
  <si>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</si>
  <si>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</si>
  <si>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</si>
  <si>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</si>
  <si>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</si>
  <si>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</si>
  <si>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</si>
  <si>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</si>
  <si>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</si>
  <si>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</si>
  <si>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</si>
  <si>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</si>
  <si>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</si>
  <si>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</si>
  <si>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</si>
  <si>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</si>
  <si>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</si>
  <si>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</si>
  <si>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</si>
  <si>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</si>
  <si>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</si>
  <si>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</si>
  <si>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</si>
  <si>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</si>
  <si>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</si>
  <si>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</si>
  <si>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</si>
  <si>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</si>
  <si>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</si>
  <si>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</si>
  <si>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</si>
  <si>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</si>
  <si>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</si>
  <si>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</si>
  <si>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</si>
  <si>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</si>
  <si>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</si>
  <si>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</si>
  <si>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</si>
  <si>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</si>
  <si>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</si>
  <si>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</si>
  <si>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</si>
  <si>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</si>
  <si>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</si>
  <si>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</si>
  <si>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</si>
  <si>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</si>
  <si>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</si>
  <si>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</si>
  <si>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</si>
  <si>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</si>
  <si>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</si>
  <si>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</si>
  <si>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</si>
  <si>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</si>
  <si>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</si>
  <si>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</si>
  <si>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</si>
  <si>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</si>
  <si>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</si>
  <si>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</si>
  <si>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</si>
  <si>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</si>
  <si>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</si>
  <si>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</si>
  <si>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</si>
  <si>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</si>
  <si>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</si>
  <si>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</si>
  <si>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</si>
  <si>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</si>
  <si>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</si>
  <si>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</si>
  <si>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</si>
  <si>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</si>
  <si>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</si>
  <si>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</si>
  <si>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</si>
  <si>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</si>
  <si>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</si>
  <si>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</si>
  <si>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</si>
  <si>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</si>
  <si>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</si>
  <si>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</si>
  <si>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</si>
  <si>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</si>
  <si>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</si>
  <si>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</si>
  <si>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</si>
  <si>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</si>
  <si>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</si>
  <si>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</si>
  <si>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</si>
  <si>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</si>
  <si>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</si>
  <si>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</si>
  <si>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</si>
  <si>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</si>
  <si>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</si>
  <si>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</si>
  <si>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</si>
  <si>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</si>
  <si>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</si>
  <si>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</si>
  <si>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</si>
  <si>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</si>
  <si>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</si>
  <si>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</si>
  <si>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</si>
  <si>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</si>
  <si>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</si>
  <si>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</si>
  <si>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</si>
  <si>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</si>
  <si>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</si>
  <si>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</si>
  <si>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</si>
  <si>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</si>
  <si>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</si>
  <si>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</si>
  <si>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</si>
  <si>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</si>
  <si>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</si>
  <si>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</si>
  <si>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</si>
  <si>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</si>
  <si>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</si>
  <si>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</si>
  <si>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</si>
  <si>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</si>
  <si>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</si>
  <si>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</si>
  <si>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</si>
  <si>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</si>
  <si>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</si>
  <si>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</si>
  <si>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</si>
  <si>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</si>
  <si>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</si>
  <si>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</si>
  <si>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</si>
  <si>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</si>
  <si>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</si>
  <si>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</si>
  <si>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</si>
  <si>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</si>
  <si>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</si>
  <si>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</si>
  <si>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</si>
  <si>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</si>
  <si>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</si>
  <si>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</si>
  <si>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</si>
  <si>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</si>
  <si>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</si>
  <si>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</si>
  <si>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</si>
  <si>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</si>
  <si>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</si>
  <si>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</si>
  <si>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</si>
  <si>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</si>
  <si>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</si>
  <si>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</si>
  <si>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</si>
  <si>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</si>
  <si>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</si>
  <si>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</si>
  <si>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</si>
  <si>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</si>
  <si>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</si>
  <si>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</si>
  <si>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</si>
  <si>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</si>
  <si>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</si>
  <si>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</si>
  <si>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</si>
  <si>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</si>
  <si>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</si>
  <si>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</si>
  <si>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</si>
  <si>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</si>
  <si>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</si>
  <si>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</si>
  <si>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</si>
  <si>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</si>
  <si>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</si>
  <si>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</si>
  <si>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</si>
  <si>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</si>
  <si>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</si>
  <si>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</si>
  <si>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</si>
  <si>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</si>
  <si>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</si>
  <si>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</si>
  <si>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</si>
  <si>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</si>
  <si>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</si>
  <si>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</si>
  <si>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</si>
  <si>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</si>
  <si>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</si>
  <si>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</si>
  <si>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</si>
  <si>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</si>
  <si>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</si>
  <si>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</si>
  <si>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</si>
  <si>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</si>
  <si>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</si>
  <si>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</si>
  <si>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</si>
  <si>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</si>
  <si>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</si>
  <si>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</si>
  <si>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</si>
  <si>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</si>
  <si>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</si>
  <si>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</si>
  <si>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</si>
  <si>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</si>
  <si>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</si>
  <si>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</si>
  <si>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</si>
  <si>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</si>
  <si>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</si>
  <si>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</si>
  <si>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</si>
  <si>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</si>
  <si>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</si>
  <si>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</si>
  <si>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</si>
  <si>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</si>
  <si>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</si>
  <si>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</si>
  <si>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</si>
  <si>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</si>
  <si>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</si>
  <si>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</si>
  <si>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</si>
  <si>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</si>
  <si>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</si>
  <si>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</si>
  <si>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</si>
  <si>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</si>
  <si>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</si>
  <si>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</si>
  <si>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</si>
  <si>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</si>
  <si>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</si>
  <si>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</si>
  <si>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</si>
  <si>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</si>
  <si>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</si>
  <si>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</si>
  <si>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</si>
  <si>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</si>
  <si>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</si>
  <si>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</si>
  <si>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</si>
  <si>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</si>
  <si>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</si>
  <si>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</si>
  <si>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</si>
  <si>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</si>
  <si>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</si>
  <si>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</si>
  <si>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</si>
  <si>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</si>
  <si>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</si>
  <si>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</si>
  <si>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</si>
  <si>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</si>
  <si>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</si>
  <si>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</si>
  <si>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</si>
  <si>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</si>
  <si>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</si>
  <si>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</si>
  <si>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</si>
  <si>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</si>
  <si>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</si>
  <si>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</si>
  <si>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</si>
  <si>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</si>
  <si>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</si>
  <si>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</si>
  <si>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</si>
  <si>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</si>
  <si>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</si>
  <si>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</si>
  <si>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</si>
  <si>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</si>
  <si>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</si>
  <si>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</si>
  <si>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</si>
  <si>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</si>
  <si>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</si>
  <si>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</si>
  <si>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</si>
  <si>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</si>
  <si>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</si>
  <si>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</si>
  <si>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</si>
  <si>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</si>
  <si>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</si>
  <si>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</si>
  <si>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</si>
  <si>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</si>
  <si>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</si>
  <si>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</si>
  <si>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</si>
  <si>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</si>
  <si>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</si>
  <si>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</si>
  <si>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</si>
  <si>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</si>
  <si>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</si>
  <si>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</si>
  <si>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</si>
  <si>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</si>
  <si>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</si>
  <si>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</si>
  <si>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</si>
  <si>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</si>
  <si>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</si>
  <si>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</si>
  <si>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</si>
  <si>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</si>
  <si>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</si>
  <si>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</si>
  <si>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</si>
  <si>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</si>
  <si>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</si>
  <si>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</si>
  <si>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</si>
  <si>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</si>
  <si>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</si>
  <si>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</si>
  <si>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</si>
  <si>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</si>
  <si>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</si>
  <si>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</si>
  <si>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</si>
  <si>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</si>
  <si>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</si>
  <si>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</si>
  <si>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</si>
  <si>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</si>
  <si>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</si>
  <si>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</si>
  <si>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</si>
  <si>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</si>
  <si>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</si>
  <si>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</si>
  <si>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</si>
  <si>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</si>
  <si>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</si>
  <si>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</si>
  <si>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</si>
  <si>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</si>
  <si>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</si>
  <si>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</si>
  <si>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</si>
  <si>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</si>
  <si>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</si>
  <si>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</si>
  <si>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</si>
  <si>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</si>
  <si>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</si>
  <si>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</si>
  <si>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</si>
  <si>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</si>
  <si>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</si>
  <si>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</si>
  <si>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</si>
  <si>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</si>
  <si>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</si>
  <si>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</si>
  <si>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</si>
  <si>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</si>
  <si>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</si>
  <si>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</si>
  <si>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</si>
  <si>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</si>
  <si>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</si>
  <si>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</si>
  <si>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</si>
  <si>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</si>
  <si>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</si>
  <si>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</si>
  <si>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</si>
  <si>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</si>
  <si>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</si>
  <si>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</si>
  <si>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</si>
  <si>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</si>
  <si>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</si>
  <si>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</si>
  <si>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</si>
  <si>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</si>
  <si>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</si>
  <si>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</si>
  <si>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</si>
  <si>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</si>
  <si>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</si>
  <si>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</si>
  <si>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</si>
  <si>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</si>
  <si>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</si>
  <si>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</si>
  <si>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</si>
  <si>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</si>
  <si>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</si>
  <si>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</si>
  <si>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</si>
  <si>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</si>
  <si>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</si>
  <si>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</si>
  <si>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</si>
  <si>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</si>
  <si>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</si>
  <si>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</si>
  <si>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</si>
  <si>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</si>
  <si>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</si>
  <si>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</si>
  <si>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</si>
  <si>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</si>
  <si>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</si>
  <si>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</si>
  <si>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</si>
  <si>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</si>
  <si>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</si>
  <si>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</si>
  <si>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</si>
  <si>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</si>
  <si>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</si>
  <si>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</si>
  <si>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</si>
  <si>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</si>
  <si>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</si>
  <si>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</si>
  <si>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</si>
  <si>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</si>
  <si>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</si>
  <si>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</si>
  <si>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</si>
  <si>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</si>
  <si>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</si>
  <si>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</si>
  <si>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</si>
  <si>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</si>
  <si>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</si>
  <si>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</si>
  <si>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</si>
  <si>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</si>
  <si>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</si>
  <si>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</si>
  <si>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</si>
  <si>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</si>
  <si>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</si>
  <si>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</si>
  <si>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</si>
  <si>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</si>
  <si>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</si>
  <si>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</si>
  <si>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</si>
  <si>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</si>
  <si>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</si>
  <si>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</si>
  <si>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</si>
  <si>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</si>
  <si>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</si>
  <si>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</si>
  <si>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</si>
  <si>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</si>
  <si>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</si>
  <si>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</si>
  <si>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</si>
  <si>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</si>
  <si>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</si>
  <si>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</si>
  <si>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</si>
  <si>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</si>
  <si>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</si>
  <si>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</si>
  <si>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</si>
  <si>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</si>
  <si>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</si>
  <si>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</si>
  <si>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</si>
  <si>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</si>
  <si>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</si>
  <si>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</si>
  <si>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</si>
  <si>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</si>
  <si>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</si>
  <si>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</si>
  <si>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</si>
  <si>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</si>
  <si>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</si>
  <si>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</si>
  <si>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</si>
  <si>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</si>
  <si>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</si>
  <si>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</si>
  <si>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</si>
  <si>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</si>
  <si>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</si>
  <si>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</si>
  <si>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</si>
  <si>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</si>
  <si>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</si>
  <si>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</si>
  <si>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</si>
  <si>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</si>
  <si>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</si>
  <si>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</si>
  <si>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</si>
  <si>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</si>
  <si>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</si>
  <si>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</si>
  <si>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</si>
  <si>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</si>
  <si>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</si>
  <si>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</si>
  <si>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</si>
  <si>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</si>
  <si>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</si>
  <si>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</si>
  <si>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</si>
  <si>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</si>
  <si>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</si>
  <si>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</si>
  <si>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</si>
  <si>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</si>
  <si>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</si>
  <si>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</si>
  <si>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</si>
  <si>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</si>
  <si>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</si>
  <si>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</si>
  <si>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</si>
  <si>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</si>
  <si>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</si>
  <si>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</si>
  <si>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</si>
  <si>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</si>
  <si>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</si>
  <si>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</si>
  <si>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</si>
  <si>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</si>
  <si>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</si>
  <si>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</si>
  <si>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</si>
  <si>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</si>
  <si>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</si>
  <si>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</si>
  <si>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</si>
  <si>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</si>
  <si>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</si>
  <si>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</si>
  <si>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</si>
  <si>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</si>
  <si>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</si>
  <si>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</si>
  <si>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</si>
  <si>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</si>
  <si>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</si>
  <si>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</si>
  <si>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</si>
  <si>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</si>
  <si>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</si>
  <si>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</si>
  <si>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</si>
  <si>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</si>
  <si>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</si>
  <si>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</si>
  <si>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</si>
  <si>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</si>
  <si>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</si>
  <si>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</si>
  <si>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</si>
  <si>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</si>
  <si>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</si>
  <si>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</si>
  <si>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</si>
  <si>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</si>
  <si>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</si>
  <si>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</si>
  <si>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</si>
  <si>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</si>
  <si>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</si>
  <si>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</si>
  <si>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</si>
  <si>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</si>
  <si>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</si>
  <si>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</si>
  <si>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</si>
  <si>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</si>
  <si>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</si>
  <si>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</si>
  <si>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</si>
  <si>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</si>
  <si>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</si>
  <si>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</si>
  <si>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</si>
  <si>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</si>
  <si>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</si>
  <si>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</si>
  <si>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</si>
  <si>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</si>
  <si>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</si>
  <si>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</si>
  <si>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</si>
  <si>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</si>
  <si>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</si>
  <si>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</si>
  <si>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</si>
  <si>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</si>
  <si>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</si>
  <si>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</si>
  <si>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</si>
  <si>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</si>
  <si>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</si>
  <si>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</si>
  <si>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</si>
  <si>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</si>
  <si>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</si>
  <si>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</si>
  <si>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</si>
  <si>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</si>
  <si>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</si>
  <si>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</si>
  <si>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</si>
  <si>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</si>
  <si>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</si>
  <si>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</si>
  <si>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</si>
  <si>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</si>
  <si>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</si>
  <si>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</si>
  <si>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</si>
  <si>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</si>
  <si>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</si>
  <si>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</si>
  <si>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</si>
  <si>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</si>
  <si>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</si>
  <si>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</si>
  <si>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</si>
  <si>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</si>
  <si>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</si>
  <si>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</si>
  <si>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</si>
  <si>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</si>
  <si>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</si>
  <si>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</si>
  <si>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</si>
  <si>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</si>
  <si>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</si>
  <si>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</si>
  <si>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</si>
  <si>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</si>
  <si>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</si>
  <si>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</si>
  <si>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</si>
  <si>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</si>
  <si>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</si>
  <si>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</si>
  <si>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</si>
  <si>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</si>
  <si>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</si>
  <si>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</si>
  <si>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</si>
  <si>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</si>
  <si>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</si>
  <si>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</si>
  <si>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</si>
  <si>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</si>
  <si>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</si>
  <si>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</si>
  <si>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</si>
  <si>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</si>
  <si>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</si>
  <si>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</si>
  <si>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</si>
  <si>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</si>
  <si>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</si>
  <si>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</si>
  <si>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</si>
  <si>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</si>
  <si>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</si>
  <si>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</si>
  <si>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</si>
  <si>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</si>
  <si>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</si>
  <si>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</si>
  <si>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</si>
  <si>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</si>
  <si>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</si>
  <si>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</si>
  <si>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</si>
  <si>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</si>
  <si>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</si>
  <si>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</si>
  <si>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</si>
  <si>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</si>
  <si>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</si>
  <si>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</si>
  <si>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</si>
  <si>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</si>
  <si>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</si>
  <si>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</si>
  <si>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</si>
  <si>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</si>
  <si>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</si>
  <si>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</si>
  <si>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</si>
  <si>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</si>
  <si>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</si>
  <si>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</si>
  <si>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</si>
  <si>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</si>
  <si>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</si>
  <si>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</si>
  <si>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</si>
  <si>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</si>
  <si>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</si>
  <si>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</si>
  <si>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</si>
  <si>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</si>
  <si>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</si>
  <si>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</si>
  <si>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</si>
  <si>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</si>
  <si>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</si>
  <si>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</si>
  <si>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</si>
  <si>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</si>
  <si>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</si>
  <si>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</si>
  <si>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</si>
  <si>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</si>
  <si>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</si>
  <si>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</si>
  <si>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</si>
  <si>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</si>
  <si>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</si>
  <si>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</si>
  <si>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</si>
  <si>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</si>
  <si>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</si>
  <si>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</si>
  <si>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</si>
  <si>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</si>
  <si>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</si>
  <si>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</si>
  <si>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</si>
  <si>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</si>
  <si>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</si>
  <si>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</si>
  <si>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</si>
  <si>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</si>
  <si>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</si>
  <si>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</si>
  <si>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</si>
  <si>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</si>
  <si>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</si>
  <si>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</si>
  <si>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</si>
  <si>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</si>
  <si>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</si>
  <si>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</si>
  <si>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</si>
  <si>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</si>
  <si>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</si>
  <si>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</si>
  <si>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</si>
  <si>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</si>
  <si>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</si>
  <si>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</si>
  <si>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</si>
  <si>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</si>
  <si>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</si>
  <si>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</si>
  <si>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</si>
  <si>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</si>
  <si>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</si>
  <si>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</si>
  <si>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</si>
  <si>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</si>
  <si>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</si>
  <si>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</si>
  <si>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</si>
  <si>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</si>
  <si>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</si>
  <si>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</si>
  <si>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</si>
  <si>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</si>
  <si>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</si>
  <si>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</si>
  <si>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</si>
  <si>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</si>
  <si>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</si>
  <si>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</si>
  <si>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</si>
  <si>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</si>
  <si>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</si>
  <si>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</si>
  <si>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</si>
  <si>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</si>
  <si>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</si>
  <si>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</si>
  <si>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</si>
  <si>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</si>
  <si>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</si>
  <si>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</si>
  <si>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</si>
  <si>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</si>
  <si>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</si>
  <si>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</si>
  <si>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</si>
  <si>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</si>
  <si>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</si>
  <si>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</si>
  <si>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</si>
  <si>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</si>
  <si>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</si>
  <si>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</si>
  <si>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</si>
  <si>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</si>
  <si>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</si>
  <si>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</si>
  <si>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</si>
  <si>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</si>
  <si>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</si>
  <si>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</si>
  <si>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</si>
  <si>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</si>
  <si>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</si>
  <si>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</si>
  <si>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</si>
  <si>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</si>
  <si>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</si>
  <si>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</si>
  <si>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</si>
  <si>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</si>
  <si>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</si>
  <si>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</si>
  <si>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</si>
  <si>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</si>
  <si>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</si>
  <si>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</si>
  <si>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</si>
  <si>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</si>
  <si>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</si>
  <si>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</si>
  <si>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</si>
  <si>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</si>
  <si>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</si>
  <si>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</si>
  <si>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</si>
  <si>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</si>
  <si>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</si>
  <si>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</si>
  <si>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</si>
  <si>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</si>
  <si>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</si>
  <si>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</si>
  <si>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</si>
  <si>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</si>
  <si>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</si>
  <si>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</si>
  <si>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</si>
  <si>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</si>
  <si>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</si>
  <si>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</si>
  <si>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</si>
  <si>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</si>
  <si>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</si>
  <si>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</si>
  <si>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</si>
  <si>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</si>
  <si>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</si>
  <si>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</si>
  <si>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</si>
  <si>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</si>
  <si>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</si>
  <si>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</si>
  <si>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</si>
  <si>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</si>
  <si>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</si>
  <si>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</si>
  <si>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</si>
  <si>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</si>
  <si>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</si>
  <si>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</si>
  <si>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</si>
  <si>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</si>
  <si>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</si>
  <si>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</si>
  <si>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</si>
  <si>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</si>
  <si>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</si>
  <si>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</si>
  <si>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</si>
  <si>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</si>
  <si>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</si>
  <si>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</si>
  <si>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</si>
  <si>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</si>
  <si>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</si>
  <si>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</si>
  <si>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</si>
  <si>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</si>
  <si>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</si>
  <si>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</si>
  <si>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</si>
  <si>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</si>
  <si>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</si>
  <si>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</si>
  <si>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</si>
  <si>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</si>
  <si>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</si>
  <si>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</si>
  <si>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</si>
  <si>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</si>
  <si>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</si>
  <si>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</si>
  <si>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</si>
  <si>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</si>
  <si>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</si>
  <si>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</si>
  <si>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</si>
  <si>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</si>
  <si>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</si>
  <si>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</si>
  <si>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</si>
  <si>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</si>
  <si>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</si>
  <si>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</si>
  <si>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</si>
  <si>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</si>
  <si>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</si>
  <si>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</si>
  <si>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</si>
  <si>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</si>
  <si>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</si>
  <si>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</si>
  <si>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</si>
  <si>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</si>
  <si>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</si>
  <si>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</si>
  <si>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</si>
  <si>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</si>
  <si>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</si>
  <si>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</si>
  <si>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</si>
  <si>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</si>
  <si>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</si>
  <si>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</si>
  <si>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</si>
  <si>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</si>
  <si>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</si>
  <si>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</si>
  <si>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</si>
  <si>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</si>
  <si>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</si>
  <si>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</si>
  <si>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</si>
  <si>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</si>
  <si>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</si>
  <si>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</si>
  <si>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</si>
  <si>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</si>
  <si>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</si>
  <si>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</si>
  <si>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</si>
  <si>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</si>
  <si>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</si>
  <si>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</si>
  <si>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</si>
  <si>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</si>
  <si>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</si>
  <si>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</si>
  <si>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</si>
  <si>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</si>
  <si>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</si>
  <si>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</si>
  <si>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</si>
  <si>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</si>
  <si>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</si>
  <si>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</si>
  <si>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</si>
  <si>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</si>
  <si>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</si>
  <si>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</si>
  <si>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</si>
  <si>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</si>
  <si>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</si>
  <si>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</si>
  <si>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</si>
  <si>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</si>
  <si>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</si>
  <si>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</si>
  <si>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</si>
  <si>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</si>
  <si>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</si>
  <si>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</si>
  <si>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</si>
  <si>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</si>
  <si>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</si>
  <si>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</si>
  <si>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</si>
  <si>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</si>
  <si>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</si>
  <si>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</si>
  <si>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</si>
  <si>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</si>
  <si>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</si>
  <si>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</si>
  <si>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</si>
  <si>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</si>
  <si>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</si>
  <si>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</si>
  <si>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</si>
  <si>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</si>
  <si>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</si>
  <si>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</si>
  <si>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</si>
  <si>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</si>
  <si>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</si>
  <si>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</si>
  <si>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</si>
  <si>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</si>
  <si>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</si>
  <si>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</si>
  <si>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</si>
  <si>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</si>
  <si>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</si>
  <si>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</si>
  <si>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</si>
  <si>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</si>
  <si>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</si>
  <si>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</si>
  <si>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</si>
  <si>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</si>
  <si>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</si>
  <si>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</si>
  <si>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</si>
  <si>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</si>
  <si>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</si>
  <si>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</si>
  <si>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</si>
  <si>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</si>
  <si>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</si>
  <si>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</si>
  <si>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</si>
  <si>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</si>
  <si>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</si>
  <si>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</si>
  <si>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</si>
  <si>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</si>
  <si>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</si>
  <si>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</si>
  <si>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</si>
  <si>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</si>
  <si>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</si>
  <si>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</si>
  <si>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</si>
  <si>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</si>
  <si>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</si>
  <si>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</si>
  <si>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</si>
  <si>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</si>
  <si>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</si>
  <si>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</si>
  <si>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</si>
  <si>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</si>
  <si>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</si>
  <si>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</si>
  <si>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</si>
  <si>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</si>
  <si>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</si>
  <si>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</si>
  <si>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</si>
  <si>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</si>
  <si>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</si>
  <si>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</si>
  <si>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</si>
  <si>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</si>
  <si>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</si>
  <si>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</si>
  <si>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</si>
  <si>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</si>
  <si>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</si>
  <si>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</si>
  <si>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</si>
  <si>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</si>
  <si>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</si>
  <si>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</si>
  <si>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</si>
  <si>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</si>
  <si>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</si>
  <si>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</si>
  <si>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</si>
  <si>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</si>
  <si>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</si>
  <si>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</si>
  <si>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</si>
  <si>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</si>
  <si>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</si>
  <si>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</si>
  <si>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</si>
  <si>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</si>
  <si>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</si>
  <si>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</si>
  <si>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</si>
  <si>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</si>
  <si>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</si>
  <si>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</si>
  <si>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</si>
  <si>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</si>
  <si>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</si>
  <si>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</si>
  <si>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</si>
  <si>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</si>
  <si>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</si>
  <si>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</si>
  <si>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</si>
  <si>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</si>
  <si>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</si>
  <si>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</si>
  <si>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</si>
  <si>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</si>
  <si>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</si>
  <si>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</si>
  <si>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</si>
  <si>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</si>
  <si>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</si>
  <si>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</si>
  <si>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</si>
  <si>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</si>
  <si>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</si>
  <si>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</si>
  <si>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</si>
  <si>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</si>
  <si>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</si>
  <si>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</si>
  <si>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</si>
  <si>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</si>
  <si>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</si>
  <si>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</si>
  <si>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</si>
  <si>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</si>
  <si>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</si>
  <si>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</si>
  <si>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</si>
  <si>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</si>
  <si>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</si>
  <si>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</si>
  <si>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</si>
  <si>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</si>
  <si>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</si>
  <si>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</si>
  <si>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</si>
  <si>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</si>
  <si>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</si>
  <si>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</si>
  <si>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</si>
  <si>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</si>
  <si>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</si>
  <si>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</si>
  <si>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</si>
  <si>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</si>
  <si>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</si>
  <si>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</si>
  <si>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</si>
  <si>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</si>
  <si>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</si>
  <si>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</si>
  <si>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</si>
  <si>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</si>
  <si>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</si>
  <si>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</si>
  <si>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</si>
  <si>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</si>
  <si>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</si>
  <si>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</si>
  <si>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</si>
  <si>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</si>
  <si>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</si>
  <si>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</si>
  <si>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</si>
  <si>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</si>
  <si>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</si>
  <si>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</si>
  <si>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</si>
  <si>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</si>
  <si>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</si>
  <si>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</si>
  <si>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</si>
  <si>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</si>
  <si>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</si>
  <si>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</si>
  <si>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</si>
  <si>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</si>
  <si>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</si>
  <si>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</si>
  <si>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</si>
  <si>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</si>
  <si>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</si>
  <si>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</si>
  <si>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</si>
  <si>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</si>
  <si>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</si>
  <si>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</si>
  <si>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</si>
  <si>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</si>
  <si>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</si>
  <si>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</si>
  <si>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</si>
  <si>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</si>
  <si>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</si>
  <si>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</si>
  <si>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</si>
  <si>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</si>
  <si>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</si>
  <si>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</si>
  <si>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</si>
  <si>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</si>
  <si>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</si>
  <si>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</si>
  <si>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</si>
  <si>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</si>
  <si>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</si>
  <si>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</si>
  <si>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</si>
  <si>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</si>
  <si>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</si>
  <si>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</si>
  <si>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</si>
  <si>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</si>
  <si>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</si>
  <si>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</si>
  <si>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</si>
  <si>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</si>
  <si>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</si>
  <si>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</si>
  <si>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</si>
  <si>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</si>
  <si>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</si>
  <si>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</si>
  <si>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</si>
  <si>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</si>
  <si>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</si>
  <si>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</si>
  <si>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</si>
  <si>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</si>
  <si>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</si>
  <si>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</si>
  <si>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</si>
  <si>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</si>
  <si>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</si>
  <si>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</si>
  <si>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</si>
  <si>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</si>
  <si>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</si>
  <si>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</si>
  <si>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</si>
  <si>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</si>
  <si>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</si>
  <si>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</si>
  <si>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</si>
  <si>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</si>
  <si>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</si>
  <si>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</si>
  <si>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</si>
  <si>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</si>
  <si>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</si>
  <si>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</si>
  <si>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</si>
  <si>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</si>
  <si>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</si>
  <si>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</si>
  <si>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</si>
  <si>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</si>
  <si>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</si>
  <si>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</si>
  <si>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</si>
  <si>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</si>
  <si>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</si>
  <si>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</si>
  <si>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</si>
  <si>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</si>
  <si>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</si>
  <si>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</si>
  <si>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</si>
  <si>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</si>
  <si>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</si>
  <si>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</si>
  <si>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</si>
  <si>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</si>
  <si>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</si>
  <si>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</si>
  <si>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</si>
  <si>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</si>
  <si>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</si>
  <si>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</si>
  <si>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</si>
  <si>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</si>
  <si>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</si>
  <si>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</si>
  <si>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</si>
  <si>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</si>
  <si>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</si>
  <si>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</si>
  <si>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</si>
  <si>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</si>
  <si>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</si>
  <si>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</si>
  <si>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</si>
  <si>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</si>
  <si>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</si>
  <si>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</si>
  <si>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</si>
  <si>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</si>
  <si>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</si>
  <si>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</si>
  <si>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</si>
  <si>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</si>
  <si>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</si>
  <si>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</si>
  <si>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</si>
  <si>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</si>
  <si>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</si>
  <si>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</si>
  <si>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</si>
  <si>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</si>
  <si>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</si>
  <si>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</si>
  <si>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</si>
  <si>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</si>
  <si>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</si>
  <si>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</si>
  <si>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</si>
  <si>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</si>
  <si>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</si>
  <si>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</si>
  <si>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</si>
  <si>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</si>
  <si>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</si>
  <si>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</si>
  <si>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</si>
  <si>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</si>
  <si>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</si>
  <si>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</si>
  <si>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</si>
  <si>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</si>
  <si>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</si>
  <si>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</si>
  <si>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</si>
  <si>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</si>
  <si>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</si>
  <si>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</si>
  <si>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</si>
  <si>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</si>
  <si>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</si>
  <si>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</si>
  <si>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</si>
  <si>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</si>
  <si>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</si>
  <si>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</si>
  <si>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</si>
  <si>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</si>
  <si>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</si>
  <si>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</si>
  <si>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</si>
  <si>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</si>
  <si>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</si>
  <si>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</si>
  <si>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</si>
  <si>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</si>
  <si>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</si>
  <si>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</si>
  <si>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</si>
  <si>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</si>
  <si>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</si>
  <si>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</si>
  <si>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</si>
  <si>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</si>
  <si>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</si>
  <si>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</si>
  <si>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</si>
  <si>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</si>
  <si>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</si>
  <si>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</si>
  <si>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</si>
  <si>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</si>
  <si>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</si>
  <si>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</si>
  <si>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</si>
  <si>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</si>
  <si>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</si>
  <si>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</si>
  <si>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</si>
  <si>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</si>
  <si>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</si>
  <si>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</si>
  <si>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</si>
  <si>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</si>
  <si>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</si>
  <si>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</si>
  <si>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</si>
  <si>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</si>
  <si>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</si>
  <si>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</si>
  <si>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</si>
  <si>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</si>
  <si>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</si>
  <si>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</si>
  <si>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</si>
  <si>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</si>
  <si>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</si>
  <si>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</si>
  <si>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</si>
  <si>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</si>
  <si>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</si>
  <si>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</si>
  <si>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</si>
  <si>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</si>
  <si>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</si>
  <si>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</si>
  <si>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</si>
  <si>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</si>
  <si>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</si>
  <si>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</si>
  <si>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</si>
  <si>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</si>
  <si>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</si>
  <si>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</si>
  <si>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</si>
  <si>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</si>
  <si>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</si>
  <si>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</si>
  <si>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</si>
  <si>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</si>
  <si>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</si>
  <si>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</si>
  <si>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</si>
  <si>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</si>
  <si>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</si>
  <si>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</si>
  <si>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</si>
  <si>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</si>
  <si>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</si>
  <si>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</si>
  <si>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</si>
  <si>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</si>
  <si>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</si>
  <si>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</si>
  <si>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</si>
  <si>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</si>
  <si>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</si>
  <si>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</si>
  <si>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</si>
  <si>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</si>
  <si>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</si>
  <si>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</si>
  <si>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</si>
  <si>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</si>
  <si>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</si>
  <si>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</si>
  <si>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</si>
  <si>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</si>
  <si>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</si>
  <si>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</si>
  <si>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</si>
  <si>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</si>
  <si>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</si>
  <si>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</si>
  <si>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</si>
  <si>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</si>
  <si>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</si>
  <si>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</si>
  <si>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</si>
  <si>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</si>
  <si>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</si>
  <si>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</si>
  <si>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</si>
  <si>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</si>
  <si>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</si>
  <si>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</si>
  <si>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</si>
  <si>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</si>
  <si>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</si>
  <si>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</si>
  <si>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</si>
  <si>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</si>
  <si>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</si>
  <si>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</si>
  <si>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</si>
  <si>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</si>
  <si>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</si>
  <si>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</si>
  <si>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</si>
  <si>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</si>
  <si>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</si>
  <si>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</si>
  <si>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</si>
  <si>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</si>
  <si>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</si>
  <si>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</si>
  <si>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</si>
  <si>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</si>
  <si>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</si>
  <si>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</si>
  <si>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</si>
  <si>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</si>
  <si>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</si>
  <si>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</si>
  <si>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</si>
  <si>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</si>
  <si>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</si>
  <si>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</si>
  <si>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</si>
  <si>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</si>
  <si>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</si>
  <si>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</si>
  <si>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</si>
  <si>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</si>
  <si>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</si>
  <si>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</si>
  <si>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</si>
  <si>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</si>
  <si>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</si>
  <si>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</si>
  <si>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</si>
  <si>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</si>
  <si>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</si>
  <si>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</si>
  <si>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</si>
  <si>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</si>
  <si>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</si>
  <si>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</si>
  <si>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</si>
  <si>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</si>
  <si>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</si>
  <si>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</si>
  <si>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</si>
  <si>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</si>
  <si>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</si>
  <si>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</si>
  <si>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</si>
  <si>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</si>
  <si>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</si>
  <si>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</si>
  <si>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</si>
  <si>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</si>
  <si>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</si>
  <si>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</si>
  <si>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</si>
  <si>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</si>
  <si>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</si>
  <si>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</si>
  <si>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</si>
  <si>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</si>
  <si>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</si>
  <si>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</si>
  <si>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</si>
  <si>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</si>
  <si>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</si>
  <si>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</si>
  <si>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</si>
  <si>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</si>
  <si>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</si>
  <si>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</si>
  <si>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</si>
  <si>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</si>
  <si>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</si>
  <si>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</si>
  <si>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</si>
  <si>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</si>
  <si>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</si>
  <si>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</si>
  <si>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</si>
  <si>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</si>
  <si>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</si>
  <si>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</si>
  <si>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</si>
  <si>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</si>
  <si>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</si>
  <si>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</si>
  <si>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</si>
  <si>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</si>
  <si>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</si>
  <si>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</si>
  <si>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</si>
  <si>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</si>
  <si>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</si>
  <si>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</si>
  <si>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</si>
  <si>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</si>
  <si>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</si>
  <si>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</si>
  <si>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</si>
  <si>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</si>
  <si>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</si>
  <si>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</si>
  <si>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</si>
  <si>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</si>
  <si>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</si>
  <si>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</si>
  <si>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</si>
  <si>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</si>
  <si>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</si>
  <si>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</si>
  <si>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</si>
  <si>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</si>
  <si>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</si>
  <si>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</si>
  <si>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</si>
  <si>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</si>
  <si>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</si>
  <si>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</si>
  <si>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</si>
  <si>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</si>
  <si>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</si>
  <si>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</si>
  <si>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</si>
  <si>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</si>
  <si>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</si>
  <si>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</si>
  <si>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</si>
  <si>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</si>
  <si>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</si>
  <si>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</si>
  <si>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</si>
  <si>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</si>
  <si>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</si>
  <si>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</si>
  <si>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</si>
  <si>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</si>
  <si>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</si>
  <si>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</si>
  <si>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</si>
  <si>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</si>
  <si>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</si>
  <si>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</si>
  <si>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</si>
  <si>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</si>
  <si>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</si>
  <si>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</si>
  <si>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</si>
  <si>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</si>
  <si>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</si>
  <si>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</si>
  <si>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</si>
  <si>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</si>
  <si>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</si>
  <si>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</si>
  <si>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</si>
  <si>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</si>
  <si>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</si>
  <si>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</si>
  <si>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</si>
  <si>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</si>
  <si>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</si>
  <si>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</si>
  <si>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</si>
  <si>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</si>
  <si>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</si>
  <si>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</si>
  <si>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</si>
  <si>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</si>
  <si>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</si>
  <si>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</si>
  <si>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</si>
  <si>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</si>
  <si>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</si>
  <si>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</si>
  <si>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</si>
  <si>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</si>
  <si>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</si>
  <si>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</si>
  <si>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</si>
  <si>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</si>
  <si>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</si>
  <si>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</si>
  <si>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</si>
  <si>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</si>
  <si>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</si>
  <si>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</si>
  <si>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</si>
  <si>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</si>
  <si>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</si>
  <si>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</si>
  <si>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</si>
  <si>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</si>
  <si>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</si>
  <si>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</si>
  <si>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</si>
  <si>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</si>
  <si>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</si>
  <si>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</si>
  <si>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</si>
  <si>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</si>
  <si>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</si>
  <si>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</si>
  <si>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</si>
  <si>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</si>
  <si>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</si>
  <si>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</si>
  <si>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</si>
  <si>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</si>
  <si>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</si>
  <si>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</si>
  <si>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</si>
  <si>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</si>
  <si>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</si>
  <si>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</si>
  <si>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</si>
  <si>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</si>
  <si>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</si>
  <si>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</si>
  <si>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</si>
  <si>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</si>
  <si>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</si>
  <si>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</si>
  <si>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</si>
  <si>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</si>
  <si>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</si>
  <si>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</si>
  <si>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</si>
  <si>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</si>
  <si>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</si>
  <si>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</si>
  <si>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</si>
  <si>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</si>
  <si>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</si>
  <si>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</si>
  <si>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</si>
  <si>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</si>
  <si>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</si>
  <si>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</si>
  <si>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</si>
  <si>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</si>
  <si>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</si>
  <si>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</si>
  <si>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</si>
  <si>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</si>
  <si>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</si>
  <si>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</si>
  <si>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</si>
  <si>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</si>
  <si>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</si>
  <si>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</si>
  <si>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</si>
  <si>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</si>
  <si>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</si>
  <si>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</si>
  <si>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</si>
  <si>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</si>
  <si>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</si>
  <si>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</si>
  <si>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</si>
  <si>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</si>
  <si>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</si>
  <si>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</si>
  <si>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</si>
  <si>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</si>
  <si>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</si>
  <si>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</si>
  <si>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</si>
  <si>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</si>
  <si>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</si>
  <si>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</si>
  <si>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</si>
  <si>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</si>
  <si>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</si>
  <si>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</si>
  <si>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</si>
  <si>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</si>
  <si>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</si>
  <si>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</si>
  <si>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</si>
  <si>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</si>
  <si>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</si>
  <si>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</si>
  <si>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</si>
  <si>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</si>
  <si>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</si>
  <si>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</si>
  <si>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</si>
  <si>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</si>
  <si>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</si>
  <si>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</si>
  <si>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</si>
  <si>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</si>
  <si>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</si>
  <si>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</si>
  <si>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</si>
  <si>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</si>
  <si>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</si>
  <si>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</si>
  <si>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</si>
  <si>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</si>
  <si>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</si>
  <si>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</si>
  <si>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</si>
  <si>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</si>
  <si>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</si>
  <si>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</si>
  <si>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</si>
  <si>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</si>
  <si>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</si>
  <si>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</si>
  <si>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</si>
  <si>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</si>
  <si>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</si>
  <si>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</si>
  <si>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</si>
  <si>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</si>
  <si>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</si>
  <si>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</si>
  <si>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</si>
  <si>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</si>
  <si>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</si>
  <si>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</si>
  <si>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</si>
  <si>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</si>
  <si>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</si>
  <si>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</si>
  <si>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</si>
  <si>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</si>
  <si>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</si>
  <si>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</si>
  <si>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</si>
  <si>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</si>
  <si>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</si>
  <si>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</si>
  <si>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</si>
  <si>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</si>
  <si>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</si>
  <si>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</si>
  <si>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</si>
  <si>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</si>
  <si>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</si>
  <si>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</si>
  <si>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</si>
  <si>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</si>
  <si>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</si>
  <si>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</si>
  <si>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</si>
  <si>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</si>
  <si>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</si>
  <si>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</si>
  <si>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</si>
  <si>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</si>
  <si>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</si>
  <si>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</si>
  <si>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</si>
  <si>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</si>
  <si>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</si>
  <si>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</si>
  <si>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</si>
  <si>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</si>
  <si>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</si>
  <si>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</si>
  <si>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</si>
  <si>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</si>
  <si>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</si>
  <si>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</si>
  <si>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</si>
  <si>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</si>
  <si>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</si>
  <si>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</si>
  <si>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</si>
  <si>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</si>
  <si>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</si>
  <si>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</si>
  <si>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</si>
  <si>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</si>
  <si>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</si>
  <si>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</si>
  <si>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</si>
  <si>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</si>
  <si>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</si>
  <si>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</si>
  <si>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</si>
  <si>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</si>
  <si>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</si>
  <si>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</si>
  <si>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</si>
  <si>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</si>
  <si>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</si>
  <si>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</si>
  <si>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</si>
  <si>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</si>
  <si>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</si>
  <si>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</si>
  <si>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</si>
  <si>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</si>
  <si>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</si>
  <si>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</si>
  <si>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</si>
  <si>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</si>
  <si>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</si>
  <si>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</si>
  <si>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</si>
  <si>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</si>
  <si>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</si>
  <si>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</si>
  <si>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</si>
  <si>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</si>
  <si>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</si>
  <si>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</si>
  <si>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</si>
  <si>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</si>
  <si>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</si>
  <si>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</si>
  <si>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</si>
  <si>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</si>
  <si>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</si>
  <si>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</si>
  <si>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</si>
  <si>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</si>
  <si>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</si>
  <si>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</si>
  <si>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</si>
  <si>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</si>
  <si>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</si>
  <si>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</si>
  <si>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</si>
  <si>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</si>
  <si>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</si>
  <si>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</si>
  <si>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</si>
  <si>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</si>
  <si>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</si>
  <si>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</si>
  <si>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</si>
  <si>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</si>
  <si>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</si>
  <si>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</si>
  <si>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</si>
  <si>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</si>
  <si>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</si>
  <si>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</si>
  <si>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</si>
  <si>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</si>
  <si>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</si>
  <si>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</si>
  <si>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</si>
  <si>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</si>
  <si>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</si>
  <si>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</si>
  <si>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</si>
  <si>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</si>
  <si>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</si>
  <si>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</si>
  <si>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</si>
  <si>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</si>
  <si>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</si>
  <si>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</si>
  <si>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</si>
  <si>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</si>
  <si>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</si>
  <si>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</si>
  <si>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</si>
  <si>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</si>
  <si>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</si>
  <si>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</si>
  <si>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</si>
  <si>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</si>
  <si>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</si>
  <si>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</si>
  <si>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</si>
  <si>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</si>
  <si>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</si>
  <si>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</si>
  <si>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</si>
  <si>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</si>
  <si>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</si>
  <si>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</si>
  <si>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</si>
  <si>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</si>
  <si>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</si>
  <si>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</si>
  <si>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</si>
  <si>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</si>
  <si>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</si>
  <si>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</si>
  <si>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</si>
  <si>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</si>
  <si>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</si>
  <si>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</si>
  <si>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</si>
  <si>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</si>
  <si>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</si>
  <si>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</si>
  <si>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</si>
  <si>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</si>
  <si>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</si>
  <si>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</si>
  <si>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</si>
  <si>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</si>
  <si>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</si>
  <si>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</si>
  <si>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</si>
  <si>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</si>
  <si>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</si>
  <si>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</si>
  <si>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</si>
  <si>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</si>
  <si>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</si>
  <si>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</si>
  <si>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</si>
  <si>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</si>
  <si>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</si>
  <si>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</si>
  <si>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</si>
  <si>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</si>
  <si>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</si>
  <si>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</si>
  <si>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</si>
  <si>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</si>
  <si>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</si>
  <si>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</si>
  <si>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</si>
  <si>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</si>
  <si>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</si>
  <si>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</si>
  <si>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</si>
  <si>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</si>
  <si>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</si>
  <si>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</si>
  <si>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</si>
  <si>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</si>
  <si>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</si>
  <si>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</si>
  <si>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</si>
  <si>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</si>
  <si>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</si>
  <si>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</si>
  <si>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</si>
  <si>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</si>
  <si>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</si>
  <si>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</si>
  <si>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</si>
  <si>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</si>
  <si>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</si>
  <si>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</si>
  <si>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</si>
  <si>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</si>
  <si>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</si>
  <si>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</si>
  <si>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</si>
  <si>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</si>
  <si>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</si>
  <si>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</si>
  <si>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</si>
  <si>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</si>
  <si>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</si>
  <si>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</si>
  <si>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</si>
  <si>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</si>
  <si>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</si>
  <si>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</si>
  <si>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</si>
  <si>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</si>
  <si>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</si>
  <si>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</si>
  <si>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</si>
  <si>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</si>
  <si>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</si>
  <si>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</si>
  <si>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</si>
  <si>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</si>
  <si>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</si>
  <si>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</si>
  <si>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</si>
  <si>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</si>
  <si>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</si>
  <si>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</si>
  <si>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</si>
  <si>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</si>
  <si>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</si>
  <si>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</si>
  <si>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</si>
  <si>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</si>
  <si>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</si>
  <si>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</si>
  <si>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</si>
  <si>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</si>
  <si>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</si>
  <si>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</si>
  <si>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</si>
  <si>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</si>
  <si>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</si>
  <si>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</si>
  <si>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</si>
  <si>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</si>
  <si>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</si>
  <si>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</si>
  <si>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</si>
  <si>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</si>
  <si>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</si>
  <si>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</si>
  <si>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</si>
  <si>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</si>
  <si>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</si>
  <si>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</si>
  <si>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</si>
  <si>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</si>
  <si>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</si>
  <si>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</si>
  <si>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</si>
  <si>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</si>
  <si>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</si>
  <si>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</si>
  <si>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</si>
  <si>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</si>
  <si>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</si>
  <si>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</si>
  <si>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</si>
  <si>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</si>
  <si>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</si>
  <si>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</si>
  <si>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</si>
  <si>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</si>
  <si>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</si>
  <si>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</si>
  <si>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</si>
  <si>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</si>
  <si>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</si>
  <si>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</si>
  <si>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</si>
  <si>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</si>
  <si>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</si>
  <si>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</si>
  <si>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</si>
  <si>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</si>
  <si>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</si>
  <si>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</si>
  <si>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</si>
  <si>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</si>
  <si>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</si>
  <si>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</si>
  <si>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</si>
  <si>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</si>
  <si>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</si>
  <si>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</si>
  <si>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</si>
  <si>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</si>
  <si>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</si>
  <si>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</si>
  <si>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</si>
  <si>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</si>
  <si>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</si>
  <si>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</si>
  <si>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</si>
  <si>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</si>
  <si>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</si>
  <si>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</si>
  <si>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</si>
  <si>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</si>
  <si>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</si>
  <si>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</si>
  <si>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</si>
  <si>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</si>
  <si>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</si>
  <si>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</si>
  <si>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</si>
  <si>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</si>
  <si>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</si>
  <si>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</si>
  <si>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</si>
  <si>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</si>
  <si>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</si>
  <si>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</si>
  <si>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</si>
  <si>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</si>
  <si>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</si>
  <si>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</si>
  <si>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</si>
  <si>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</si>
  <si>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</si>
  <si>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</si>
  <si>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</si>
  <si>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</si>
  <si>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</si>
  <si>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</si>
  <si>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</si>
  <si>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</si>
  <si>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</si>
  <si>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</si>
  <si>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</si>
  <si>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</si>
  <si>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</si>
  <si>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</si>
  <si>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</si>
  <si>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</si>
  <si>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</si>
  <si>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</si>
  <si>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</si>
  <si>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</si>
  <si>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</si>
  <si>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</si>
  <si>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</si>
  <si>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</si>
  <si>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</si>
  <si>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</si>
  <si>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</si>
  <si>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</si>
  <si>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</si>
  <si>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</si>
  <si>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</si>
  <si>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</si>
  <si>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</si>
  <si>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</si>
  <si>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</si>
  <si>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</si>
  <si>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</si>
  <si>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</si>
  <si>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</si>
  <si>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</si>
  <si>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</si>
  <si>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</si>
  <si>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</si>
  <si>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</si>
  <si>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</si>
  <si>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</si>
  <si>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</si>
  <si>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</si>
  <si>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</si>
  <si>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</si>
  <si>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</si>
  <si>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</si>
  <si>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</si>
  <si>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</si>
  <si>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</si>
  <si>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</si>
  <si>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</si>
  <si>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</si>
  <si>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</si>
  <si>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</si>
  <si>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</si>
  <si>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</si>
  <si>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</si>
  <si>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</si>
  <si>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</si>
  <si>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</si>
  <si>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</si>
  <si>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</si>
  <si>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</si>
  <si>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</si>
  <si>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</si>
  <si>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</si>
  <si>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</si>
  <si>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</si>
  <si>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</si>
  <si>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</si>
  <si>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</si>
  <si>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</si>
  <si>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</si>
  <si>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</si>
  <si>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</si>
  <si>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</si>
  <si>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</si>
  <si>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</si>
  <si>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</si>
  <si>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</si>
  <si>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</si>
  <si>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</si>
  <si>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</si>
  <si>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</si>
  <si>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</si>
  <si>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</si>
  <si>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</si>
  <si>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</si>
  <si>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</si>
  <si>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</si>
  <si>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</si>
  <si>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</si>
  <si>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</si>
  <si>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</si>
  <si>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</si>
  <si>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</si>
  <si>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</si>
  <si>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</si>
  <si>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</si>
  <si>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</si>
  <si>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</si>
  <si>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</si>
  <si>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</si>
  <si>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</si>
  <si>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</si>
  <si>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</si>
  <si>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</si>
  <si>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</si>
  <si>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</si>
  <si>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</si>
  <si>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</si>
  <si>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</si>
  <si>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</si>
  <si>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</si>
  <si>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</si>
  <si>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</si>
  <si>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</si>
  <si>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</si>
  <si>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</si>
  <si>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</si>
  <si>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</si>
  <si>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</si>
  <si>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</si>
  <si>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</si>
  <si>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</si>
  <si>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</si>
  <si>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</si>
  <si>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</si>
  <si>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</si>
  <si>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</si>
  <si>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</si>
  <si>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</si>
  <si>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</si>
  <si>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</si>
  <si>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</si>
  <si>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</si>
  <si>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</si>
  <si>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</si>
  <si>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</si>
  <si>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</si>
  <si>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</si>
  <si>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</si>
  <si>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</si>
  <si>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</si>
  <si>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</si>
  <si>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</si>
  <si>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</si>
  <si>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</si>
  <si>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</si>
  <si>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</si>
  <si>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</si>
  <si>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</si>
  <si>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</si>
  <si>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</si>
  <si>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</si>
  <si>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</si>
  <si>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</si>
  <si>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</si>
  <si>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</si>
  <si>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</si>
  <si>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</si>
  <si>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</si>
  <si>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</si>
  <si>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</si>
  <si>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</si>
  <si>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</si>
  <si>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</si>
  <si>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</si>
  <si>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</si>
  <si>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</si>
  <si>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</si>
  <si>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</si>
  <si>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</si>
  <si>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</si>
  <si>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</si>
  <si>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</si>
  <si>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</si>
  <si>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</si>
  <si>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</si>
  <si>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</si>
  <si>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</si>
  <si>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</si>
  <si>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</si>
  <si>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</si>
  <si>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</si>
  <si>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</si>
  <si>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</si>
  <si>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</si>
  <si>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</si>
  <si>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</si>
  <si>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</si>
  <si>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</si>
  <si>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</si>
  <si>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</si>
  <si>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</si>
  <si>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</si>
  <si>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</si>
  <si>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</si>
  <si>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</si>
  <si>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</si>
  <si>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</si>
  <si>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</si>
  <si>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</si>
  <si>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</si>
  <si>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</si>
  <si>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</si>
  <si>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</si>
  <si>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</si>
  <si>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</si>
  <si>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</si>
  <si>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</si>
  <si>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</si>
  <si>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</si>
  <si>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</si>
  <si>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</si>
  <si>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</si>
  <si>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</si>
  <si>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</si>
  <si>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</si>
  <si>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</si>
  <si>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</si>
  <si>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</si>
  <si>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</si>
  <si>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</si>
  <si>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</si>
  <si>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</si>
  <si>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</si>
  <si>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</si>
  <si>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</si>
  <si>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</si>
  <si>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</si>
  <si>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</si>
  <si>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</si>
  <si>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</si>
  <si>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</si>
  <si>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</si>
  <si>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</si>
  <si>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</si>
  <si>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</si>
  <si>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</si>
  <si>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</si>
  <si>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</si>
  <si>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</si>
  <si>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</si>
  <si>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</si>
  <si>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</si>
  <si>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</si>
  <si>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</si>
  <si>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</si>
  <si>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</si>
  <si>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</si>
  <si>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</si>
  <si>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</si>
  <si>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</si>
  <si>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</si>
  <si>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</si>
  <si>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</si>
  <si>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</si>
  <si>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</si>
  <si>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</si>
  <si>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</si>
  <si>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</si>
  <si>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</si>
  <si>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</si>
  <si>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</si>
  <si>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</si>
  <si>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</si>
  <si>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</si>
  <si>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</si>
  <si>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</si>
  <si>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</si>
  <si>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</si>
  <si>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</si>
  <si>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</si>
  <si>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</si>
  <si>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</si>
  <si>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</si>
  <si>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</si>
  <si>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</si>
  <si>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</si>
  <si>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</si>
  <si>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</si>
  <si>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</si>
  <si>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</si>
  <si>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</si>
  <si>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</si>
  <si>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</si>
  <si>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</si>
  <si>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</si>
  <si>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</si>
  <si>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</si>
  <si>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</si>
  <si>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</si>
  <si>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</si>
  <si>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</si>
  <si>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</si>
  <si>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</si>
  <si>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</si>
  <si>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</si>
  <si>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</si>
  <si>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</si>
  <si>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</si>
  <si>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</si>
  <si>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</si>
  <si>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</si>
  <si>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</si>
  <si>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</si>
  <si>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</si>
  <si>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</si>
  <si>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</si>
  <si>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</si>
  <si>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</si>
  <si>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</si>
  <si>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</si>
  <si>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</si>
  <si>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</si>
  <si>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</si>
  <si>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</si>
  <si>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</si>
  <si>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</si>
  <si>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</si>
  <si>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</si>
  <si>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</si>
  <si>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</si>
  <si>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</si>
  <si>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</si>
  <si>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</si>
  <si>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</si>
  <si>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</si>
  <si>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</si>
  <si>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</si>
  <si>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</si>
  <si>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</si>
  <si>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</si>
  <si>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</si>
  <si>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</si>
  <si>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</si>
  <si>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</si>
  <si>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</si>
  <si>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</si>
  <si>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</si>
  <si>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</si>
  <si>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</si>
  <si>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</si>
  <si>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</si>
  <si>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</si>
  <si>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</si>
  <si>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</si>
  <si>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</si>
  <si>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</si>
  <si>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</si>
  <si>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</si>
  <si>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</si>
  <si>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</si>
  <si>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</si>
  <si>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</si>
  <si>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</si>
  <si>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</si>
  <si>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</si>
  <si>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</si>
  <si>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</si>
  <si>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</si>
  <si>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</si>
  <si>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</si>
  <si>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</si>
  <si>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</si>
  <si>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</si>
  <si>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</si>
  <si>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</si>
  <si>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</si>
  <si>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</si>
  <si>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</si>
  <si>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</si>
  <si>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</si>
  <si>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</si>
  <si>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</si>
  <si>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</si>
  <si>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</si>
  <si>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</si>
  <si>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</si>
  <si>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</si>
  <si>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</si>
  <si>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</si>
  <si>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</si>
  <si>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</si>
  <si>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</si>
  <si>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</si>
  <si>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</si>
  <si>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</si>
  <si>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</si>
  <si>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</si>
  <si>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</si>
  <si>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</si>
  <si>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</si>
  <si>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</si>
  <si>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</si>
  <si>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</si>
  <si>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</si>
  <si>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</si>
  <si>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</si>
  <si>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</si>
  <si>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</si>
  <si>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</si>
  <si>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</si>
  <si>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</si>
  <si>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</si>
  <si>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</si>
  <si>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</si>
  <si>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</si>
  <si>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</si>
  <si>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</si>
  <si>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</si>
  <si>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</si>
  <si>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</si>
  <si>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</si>
  <si>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</si>
  <si>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</si>
  <si>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</si>
  <si>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</si>
  <si>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</si>
  <si>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</si>
  <si>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</si>
  <si>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</si>
  <si>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</si>
  <si>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</si>
  <si>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</si>
  <si>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</si>
  <si>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</si>
  <si>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</si>
  <si>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</si>
  <si>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</si>
  <si>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</si>
  <si>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</si>
  <si>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</si>
  <si>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</si>
  <si>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</si>
  <si>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</si>
  <si>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</si>
  <si>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</si>
  <si>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</si>
  <si>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</si>
  <si>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</si>
  <si>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</si>
  <si>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</si>
  <si>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</si>
  <si>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</si>
  <si>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</si>
  <si>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</si>
  <si>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</si>
  <si>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</si>
  <si>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</si>
  <si>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</si>
  <si>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</si>
  <si>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</si>
  <si>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</si>
  <si>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</si>
  <si>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</si>
  <si>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</si>
  <si>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</si>
  <si>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</si>
  <si>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</si>
  <si>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</si>
  <si>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</si>
  <si>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</si>
  <si>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</si>
  <si>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</si>
  <si>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</si>
  <si>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</si>
  <si>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</si>
  <si>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</si>
  <si>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</si>
  <si>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</si>
  <si>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</si>
  <si>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</si>
  <si>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</si>
  <si>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</si>
  <si>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</si>
  <si>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</si>
  <si>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</si>
  <si>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</si>
  <si>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</si>
  <si>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</si>
  <si>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</si>
  <si>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</si>
  <si>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</si>
  <si>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</si>
  <si>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</si>
  <si>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</si>
  <si>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</si>
  <si>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</si>
  <si>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</si>
  <si>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</si>
  <si>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</si>
  <si>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</si>
  <si>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</si>
  <si>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</si>
  <si>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</si>
  <si>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</si>
  <si>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</si>
  <si>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</si>
  <si>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</si>
  <si>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</si>
  <si>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</si>
  <si>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</si>
  <si>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</si>
  <si>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</si>
  <si>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</si>
  <si>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</si>
  <si>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</si>
  <si>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</si>
  <si>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</si>
  <si>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</si>
  <si>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</si>
  <si>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</si>
  <si>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</si>
  <si>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</si>
  <si>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</si>
  <si>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</si>
  <si>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</si>
  <si>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</si>
  <si>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</si>
  <si>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</si>
  <si>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</si>
  <si>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</si>
  <si>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</si>
  <si>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</si>
  <si>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</si>
  <si>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</si>
  <si>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</si>
  <si>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</si>
  <si>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</si>
  <si>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</si>
  <si>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</si>
  <si>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</si>
  <si>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</si>
  <si>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</si>
  <si>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</si>
  <si>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</si>
  <si>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</si>
  <si>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</si>
  <si>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</si>
  <si>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</si>
  <si>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</si>
  <si>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</si>
  <si>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</si>
  <si>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</si>
  <si>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</si>
  <si>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</si>
  <si>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</si>
  <si>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</si>
  <si>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</si>
  <si>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</si>
  <si>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</si>
  <si>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</si>
  <si>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</si>
  <si>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</si>
  <si>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</si>
  <si>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</si>
  <si>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</si>
  <si>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</si>
  <si>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</si>
  <si>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</si>
  <si>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</si>
  <si>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</si>
  <si>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</si>
  <si>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</si>
  <si>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</si>
  <si>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</si>
  <si>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</si>
  <si>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</si>
  <si>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</si>
  <si>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</si>
  <si>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</si>
  <si>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</si>
  <si>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</si>
  <si>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</si>
  <si>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</si>
  <si>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</si>
  <si>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</si>
  <si>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</si>
  <si>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</si>
  <si>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</si>
  <si>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</si>
  <si>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</si>
  <si>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</si>
  <si>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</si>
  <si>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</si>
  <si>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</si>
  <si>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</si>
  <si>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</si>
  <si>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</si>
  <si>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</si>
  <si>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</si>
  <si>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</si>
  <si>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</si>
  <si>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</si>
  <si>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</si>
  <si>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</si>
  <si>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</si>
  <si>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</si>
  <si>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</si>
  <si>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</si>
  <si>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</si>
  <si>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</si>
  <si>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</si>
  <si>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</si>
  <si>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</si>
  <si>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</si>
  <si>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</si>
  <si>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</si>
  <si>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</si>
  <si>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</si>
  <si>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</si>
  <si>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</si>
  <si>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</si>
  <si>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</si>
  <si>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</si>
  <si>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</si>
  <si>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</si>
  <si>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</si>
  <si>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</si>
  <si>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</si>
  <si>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</si>
  <si>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</si>
  <si>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</si>
  <si>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</si>
  <si>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</si>
  <si>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</si>
  <si>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</si>
  <si>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</si>
  <si>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</si>
  <si>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</si>
  <si>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</si>
  <si>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</si>
  <si>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</si>
  <si>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</si>
  <si>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</si>
  <si>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</si>
  <si>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</si>
  <si>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</si>
  <si>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</si>
  <si>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</si>
  <si>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</si>
  <si>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</si>
  <si>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</si>
  <si>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</si>
  <si>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</si>
  <si>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</si>
  <si>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</si>
  <si>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</si>
  <si>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</si>
  <si>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</si>
  <si>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</si>
  <si>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</si>
  <si>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</si>
  <si>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</si>
  <si>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</si>
  <si>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</si>
  <si>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</si>
  <si>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</si>
  <si>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</si>
  <si>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</si>
  <si>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</si>
  <si>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</si>
  <si>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</si>
  <si>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</si>
  <si>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</si>
  <si>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</si>
  <si>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</si>
  <si>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</si>
  <si>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</si>
  <si>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</si>
  <si>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</si>
  <si>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</si>
  <si>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</si>
  <si>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</si>
  <si>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</si>
  <si>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</si>
  <si>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</si>
  <si>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</si>
  <si>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</si>
  <si>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</si>
  <si>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</si>
  <si>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</si>
  <si>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</si>
  <si>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</si>
  <si>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</si>
  <si>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</si>
  <si>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</si>
  <si>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</si>
  <si>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</si>
  <si>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</si>
  <si>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</si>
  <si>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</si>
  <si>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</si>
  <si>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</si>
  <si>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</si>
  <si>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</si>
  <si>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</si>
  <si>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</si>
  <si>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</si>
  <si>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</si>
  <si>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</si>
  <si>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</si>
  <si>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</si>
  <si>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</si>
  <si>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</si>
  <si>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</si>
  <si>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</si>
  <si>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</si>
  <si>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</si>
  <si>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</si>
  <si>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</si>
  <si>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</si>
  <si>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</si>
  <si>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</si>
  <si>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</si>
  <si>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</si>
  <si>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</si>
  <si>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</si>
  <si>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</si>
  <si>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</si>
  <si>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</si>
  <si>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</si>
  <si>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</si>
  <si>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</si>
  <si>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</si>
  <si>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</si>
  <si>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</si>
  <si>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</si>
  <si>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</si>
  <si>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</si>
  <si>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</si>
  <si>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</si>
  <si>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</si>
  <si>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</si>
  <si>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</si>
  <si>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</si>
  <si>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</si>
  <si>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</si>
  <si>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</si>
  <si>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</si>
  <si>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</si>
  <si>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</si>
  <si>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</si>
  <si>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</si>
  <si>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</si>
  <si>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</si>
  <si>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</si>
  <si>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</si>
  <si>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</si>
  <si>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</si>
  <si>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</si>
  <si>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</si>
  <si>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</si>
  <si>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</si>
  <si>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</si>
  <si>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</si>
  <si>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</si>
  <si>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</si>
  <si>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</si>
  <si>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</si>
  <si>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</si>
  <si>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</si>
  <si>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</si>
  <si>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</si>
  <si>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</si>
  <si>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</si>
  <si>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</si>
  <si>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</si>
  <si>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</si>
  <si>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</si>
  <si>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</si>
  <si>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</si>
  <si>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</si>
  <si>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</si>
  <si>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</si>
  <si>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</si>
  <si>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</si>
  <si>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</si>
  <si>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</si>
  <si>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</si>
  <si>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</si>
  <si>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</si>
  <si>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</si>
  <si>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</si>
  <si>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</si>
  <si>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</si>
  <si>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</si>
  <si>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</si>
  <si>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</si>
  <si>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</si>
  <si>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</si>
  <si>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</si>
  <si>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</si>
  <si>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</si>
  <si>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</si>
  <si>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</si>
  <si>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</si>
  <si>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</si>
  <si>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</si>
  <si>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</si>
  <si>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</si>
  <si>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</si>
  <si>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</si>
  <si>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</si>
  <si>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</si>
  <si>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</si>
  <si>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</si>
  <si>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</si>
  <si>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</si>
  <si>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</si>
  <si>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</si>
  <si>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</si>
  <si>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</si>
  <si>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</si>
  <si>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</si>
  <si>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</si>
  <si>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</si>
  <si>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</si>
  <si>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</si>
  <si>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</si>
  <si>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</si>
  <si>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</si>
  <si>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</si>
  <si>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</si>
  <si>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</si>
  <si>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</si>
  <si>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</si>
  <si>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</si>
  <si>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</si>
  <si>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</si>
  <si>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</si>
  <si>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</si>
  <si>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</si>
  <si>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</si>
  <si>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</si>
  <si>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</si>
  <si>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</si>
  <si>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</si>
  <si>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</si>
  <si>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</si>
  <si>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</si>
  <si>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</si>
  <si>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</si>
  <si>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</si>
  <si>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</si>
  <si>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</si>
  <si>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</si>
  <si>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</si>
  <si>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</si>
  <si>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</si>
  <si>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</si>
  <si>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</si>
  <si>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</si>
  <si>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</si>
  <si>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</si>
  <si>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</si>
  <si>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</si>
  <si>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</si>
  <si>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</si>
  <si>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</si>
  <si>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</si>
  <si>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</si>
  <si>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</si>
  <si>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</si>
  <si>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</si>
  <si>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</si>
  <si>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</si>
  <si>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</si>
  <si>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</si>
  <si>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</si>
  <si>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</si>
  <si>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</si>
  <si>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</si>
  <si>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</si>
  <si>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</si>
  <si>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</si>
  <si>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</si>
  <si>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</si>
  <si>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</si>
  <si>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</si>
  <si>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</si>
  <si>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</si>
  <si>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</si>
  <si>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</si>
  <si>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</si>
  <si>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</si>
  <si>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</si>
  <si>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</si>
  <si>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</si>
  <si>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</si>
  <si>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</si>
  <si>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</si>
  <si>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</si>
  <si>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</si>
  <si>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</si>
  <si>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</si>
  <si>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</si>
  <si>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</si>
  <si>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</si>
  <si>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</si>
  <si>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</si>
  <si>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</si>
  <si>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</si>
  <si>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</si>
  <si>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</si>
  <si>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</si>
  <si>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</si>
  <si>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</si>
  <si>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</si>
  <si>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</si>
  <si>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</si>
  <si>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</si>
  <si>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</si>
  <si>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</si>
  <si>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</si>
  <si>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</si>
  <si>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</si>
  <si>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</si>
  <si>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</si>
  <si>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</si>
  <si>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</si>
  <si>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</si>
  <si>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</si>
  <si>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</si>
  <si>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</si>
  <si>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</si>
  <si>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</si>
  <si>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</si>
  <si>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</si>
  <si>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</si>
  <si>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</si>
  <si>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</si>
  <si>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</si>
  <si>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</si>
  <si>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</si>
  <si>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</si>
  <si>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</si>
  <si>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</si>
  <si>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</si>
  <si>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</si>
  <si>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</si>
  <si>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</si>
  <si>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</si>
  <si>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</si>
  <si>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</si>
  <si>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</si>
  <si>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</si>
  <si>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</si>
  <si>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</si>
  <si>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</si>
  <si>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</si>
  <si>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</si>
  <si>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</si>
  <si>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</si>
  <si>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</si>
  <si>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</si>
  <si>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</si>
  <si>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</si>
  <si>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</si>
  <si>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</si>
  <si>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</si>
  <si>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</si>
  <si>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</si>
  <si>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</si>
  <si>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</si>
  <si>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</si>
  <si>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</si>
  <si>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</si>
  <si>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</si>
  <si>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</si>
  <si>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</si>
  <si>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</si>
  <si>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</si>
  <si>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</si>
  <si>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</si>
  <si>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</si>
  <si>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</si>
  <si>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</si>
  <si>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</si>
  <si>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</si>
  <si>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</si>
  <si>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</si>
  <si>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</si>
  <si>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</si>
  <si>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</si>
  <si>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</si>
  <si>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</si>
  <si>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</si>
  <si>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</si>
  <si>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</si>
  <si>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</si>
  <si>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</si>
  <si>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</si>
  <si>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</si>
  <si>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</si>
  <si>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</si>
  <si>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</si>
  <si>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</si>
  <si>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</si>
  <si>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</si>
  <si>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</si>
  <si>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</si>
  <si>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</si>
  <si>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</si>
  <si>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</si>
  <si>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</si>
  <si>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</si>
  <si>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</si>
  <si>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</si>
  <si>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</si>
  <si>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</si>
  <si>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</si>
  <si>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</si>
  <si>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</si>
  <si>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</si>
  <si>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</si>
  <si>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</si>
  <si>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</si>
  <si>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</si>
  <si>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</si>
  <si>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</si>
  <si>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</si>
  <si>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</si>
  <si>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</si>
  <si>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</si>
  <si>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</si>
  <si>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</si>
  <si>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</si>
  <si>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</si>
  <si>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</si>
  <si>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</si>
  <si>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</si>
  <si>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</si>
  <si>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</si>
  <si>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</si>
  <si>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</si>
  <si>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</si>
  <si>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</si>
  <si>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</si>
  <si>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</si>
  <si>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</si>
  <si>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</si>
  <si>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</si>
  <si>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</si>
  <si>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</si>
  <si>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</si>
  <si>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</si>
  <si>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</si>
  <si>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</si>
  <si>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</si>
  <si>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</si>
  <si>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</si>
  <si>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</si>
  <si>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</si>
  <si>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</si>
  <si>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</si>
  <si>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</si>
  <si>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</si>
  <si>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</si>
  <si>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</si>
  <si>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</si>
  <si>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</si>
  <si>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</si>
  <si>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</si>
  <si>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</si>
  <si>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</si>
  <si>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</si>
  <si>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</si>
  <si>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</si>
  <si>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</si>
  <si>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</si>
  <si>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</si>
  <si>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</si>
  <si>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</si>
  <si>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</si>
  <si>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</si>
  <si>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</si>
  <si>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</si>
  <si>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</si>
  <si>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</si>
  <si>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</si>
  <si>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</si>
  <si>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</si>
  <si>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</si>
  <si>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</si>
  <si>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</si>
  <si>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</si>
  <si>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</si>
  <si>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</si>
  <si>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</si>
  <si>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</si>
  <si>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</si>
  <si>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</si>
  <si>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</si>
  <si>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</si>
  <si>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</si>
  <si>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</si>
  <si>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</si>
  <si>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</si>
  <si>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</si>
  <si>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</si>
  <si>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</si>
  <si>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</si>
  <si>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</si>
  <si>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</si>
  <si>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</si>
  <si>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</si>
  <si>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</si>
  <si>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</si>
  <si>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</si>
  <si>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</si>
  <si>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</si>
  <si>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</si>
  <si>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</si>
  <si>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</si>
  <si>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</si>
  <si>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</si>
  <si>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</si>
  <si>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</si>
  <si>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</si>
  <si>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</si>
  <si>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</si>
  <si>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</si>
  <si>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</si>
  <si>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</si>
  <si>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</si>
  <si>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</si>
  <si>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</si>
  <si>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</si>
  <si>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</si>
  <si>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</si>
  <si>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</si>
  <si>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</si>
  <si>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</si>
  <si>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</si>
  <si>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</si>
  <si>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</si>
  <si>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</si>
  <si>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</si>
  <si>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</si>
  <si>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</si>
  <si>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</si>
  <si>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</si>
  <si>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</si>
  <si>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</si>
  <si>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</si>
  <si>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</si>
  <si>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</si>
  <si>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</si>
  <si>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</si>
  <si>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</si>
  <si>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</si>
  <si>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</si>
  <si>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</si>
  <si>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</si>
  <si>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</si>
  <si>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</si>
  <si>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</si>
  <si>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</si>
  <si>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</si>
  <si>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</si>
  <si>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</si>
  <si>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</si>
  <si>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</si>
  <si>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</si>
  <si>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</si>
  <si>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</si>
  <si>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</si>
  <si>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</si>
  <si>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</si>
  <si>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</si>
  <si>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</si>
  <si>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</si>
  <si>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</si>
  <si>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</si>
  <si>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</si>
  <si>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</si>
  <si>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</si>
  <si>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</si>
  <si>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</si>
  <si>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</si>
  <si>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</si>
  <si>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</si>
  <si>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</si>
  <si>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</si>
  <si>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</si>
  <si>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</si>
  <si>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</si>
  <si>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</si>
  <si>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</si>
  <si>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</si>
  <si>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</si>
  <si>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</si>
  <si>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</si>
  <si>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</si>
  <si>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</si>
  <si>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</si>
  <si>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</si>
  <si>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</si>
  <si>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</si>
  <si>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</si>
  <si>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</si>
  <si>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</si>
  <si>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</si>
  <si>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</si>
  <si>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</si>
  <si>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</si>
  <si>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</si>
  <si>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</si>
  <si>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</si>
  <si>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</si>
  <si>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</si>
  <si>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</si>
  <si>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</si>
  <si>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</si>
  <si>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</si>
  <si>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</si>
  <si>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</si>
  <si>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</si>
  <si>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</si>
  <si>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</si>
  <si>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</si>
  <si>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</si>
  <si>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</si>
  <si>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</si>
  <si>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</si>
  <si>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</si>
  <si>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</si>
  <si>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</si>
  <si>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</si>
  <si>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</si>
  <si>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</si>
  <si>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</si>
  <si>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</si>
  <si>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</si>
  <si>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</si>
  <si>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</si>
  <si>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</si>
  <si>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</si>
  <si>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</si>
  <si>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</si>
  <si>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</si>
  <si>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</si>
  <si>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</si>
  <si>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</si>
  <si>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</si>
  <si>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</si>
  <si>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</si>
  <si>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</si>
  <si>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</si>
  <si>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</si>
  <si>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</si>
  <si>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</si>
  <si>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</si>
  <si>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</si>
  <si>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</si>
  <si>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</si>
  <si>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</si>
  <si>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</si>
  <si>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</si>
  <si>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</si>
  <si>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</si>
  <si>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</si>
  <si>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</si>
  <si>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</si>
  <si>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</si>
  <si>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</si>
  <si>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</si>
  <si>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</si>
  <si>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</si>
  <si>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</si>
  <si>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</si>
  <si>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</si>
  <si>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</si>
  <si>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</si>
  <si>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</si>
  <si>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</si>
  <si>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</si>
  <si>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</si>
  <si>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</si>
  <si>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</si>
  <si>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</si>
  <si>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</si>
  <si>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</si>
  <si>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</si>
  <si>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</si>
  <si>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</si>
  <si>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</si>
  <si>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</si>
  <si>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</si>
  <si>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</si>
  <si>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</si>
  <si>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</si>
  <si>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</si>
  <si>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</si>
  <si>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</si>
  <si>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</si>
  <si>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</si>
  <si>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</si>
  <si>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</si>
  <si>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</si>
  <si>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</si>
  <si>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</si>
  <si>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</si>
  <si>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</si>
  <si>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</si>
  <si>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</si>
  <si>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</si>
  <si>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</si>
  <si>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</si>
  <si>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</si>
  <si>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</si>
  <si>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</si>
  <si>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</si>
  <si>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</si>
  <si>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</si>
  <si>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</si>
  <si>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</si>
  <si>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</si>
  <si>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</si>
  <si>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</si>
  <si>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</si>
  <si>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</si>
  <si>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</si>
  <si>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</si>
  <si>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</si>
  <si>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</si>
  <si>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</si>
  <si>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</si>
  <si>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</si>
  <si>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</si>
  <si>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</si>
  <si>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</si>
  <si>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</si>
  <si>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</si>
  <si>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</si>
  <si>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</si>
  <si>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</si>
  <si>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</si>
  <si>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</si>
  <si>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</si>
  <si>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</si>
  <si>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</si>
  <si>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</si>
  <si>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</si>
  <si>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</si>
  <si>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</si>
  <si>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</si>
  <si>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</si>
  <si>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</si>
  <si>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</si>
  <si>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</si>
  <si>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</si>
  <si>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</si>
  <si>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</si>
  <si>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</si>
  <si>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</si>
  <si>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</si>
  <si>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</si>
  <si>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</si>
  <si>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</si>
  <si>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</si>
  <si>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</si>
  <si>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</si>
  <si>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</si>
  <si>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</si>
  <si>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</si>
  <si>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</si>
  <si>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</si>
  <si>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</si>
  <si>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</si>
  <si>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</si>
  <si>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</si>
  <si>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</si>
  <si>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</si>
  <si>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</si>
  <si>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</si>
  <si>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</si>
  <si>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</si>
  <si>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</si>
  <si>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</si>
  <si>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</si>
  <si>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</si>
  <si>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</si>
  <si>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</si>
  <si>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</si>
  <si>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</si>
  <si>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</si>
  <si>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</si>
  <si>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</si>
  <si>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</si>
  <si>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</si>
  <si>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</si>
  <si>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</si>
  <si>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</si>
  <si>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</si>
  <si>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</si>
  <si>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</si>
  <si>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</si>
  <si>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</si>
  <si>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</si>
  <si>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</si>
  <si>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</si>
  <si>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</si>
  <si>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</si>
  <si>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</si>
  <si>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</si>
  <si>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</si>
  <si>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</si>
  <si>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</si>
  <si>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</si>
  <si>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</si>
  <si>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</si>
  <si>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</si>
  <si>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</si>
  <si>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</si>
  <si>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</si>
  <si>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</si>
  <si>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</si>
  <si>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</si>
  <si>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</si>
  <si>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</si>
  <si>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</si>
  <si>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</si>
  <si>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</si>
  <si>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</si>
  <si>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</si>
  <si>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</si>
  <si>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</si>
  <si>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</si>
  <si>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</si>
  <si>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</si>
  <si>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</si>
  <si>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</si>
  <si>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</si>
  <si>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</si>
  <si>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</si>
  <si>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</si>
  <si>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</si>
  <si>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</si>
  <si>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</si>
  <si>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</si>
  <si>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</si>
  <si>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</si>
  <si>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</si>
  <si>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</si>
  <si>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</si>
  <si>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</si>
  <si>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</si>
  <si>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</si>
  <si>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</si>
  <si>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</si>
  <si>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</si>
  <si>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</si>
  <si>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</si>
  <si>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</si>
  <si>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</si>
  <si>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</si>
  <si>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</si>
  <si>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</si>
  <si>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</si>
  <si>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</si>
  <si>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</si>
  <si>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</si>
  <si>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</si>
  <si>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</si>
  <si>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</si>
  <si>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</si>
  <si>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</si>
  <si>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</si>
  <si>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</si>
  <si>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</si>
  <si>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</si>
  <si>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</si>
  <si>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</si>
  <si>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</si>
  <si>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</si>
  <si>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</si>
  <si>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</si>
  <si>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</si>
  <si>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</si>
  <si>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</si>
  <si>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</si>
  <si>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</si>
  <si>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</si>
  <si>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</si>
  <si>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</si>
  <si>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</si>
  <si>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</si>
  <si>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</si>
  <si>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</si>
  <si>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</si>
  <si>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</si>
  <si>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</si>
  <si>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</si>
  <si>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</si>
  <si>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</si>
  <si>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</si>
  <si>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</si>
  <si>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</si>
  <si>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</si>
  <si>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</si>
  <si>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</si>
  <si>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</si>
  <si>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</si>
  <si>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</si>
  <si>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</si>
  <si>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</si>
  <si>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</si>
  <si>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</si>
  <si>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</si>
  <si>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</si>
  <si>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</si>
  <si>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</si>
  <si>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</si>
  <si>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</si>
  <si>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</si>
  <si>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</si>
  <si>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</si>
  <si>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</si>
  <si>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</si>
  <si>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</si>
  <si>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</si>
  <si>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</si>
  <si>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</si>
  <si>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</si>
  <si>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</si>
  <si>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</si>
  <si>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</si>
  <si>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</si>
  <si>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</si>
  <si>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</si>
  <si>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</si>
  <si>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</si>
  <si>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</si>
  <si>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</si>
  <si>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</si>
  <si>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</si>
  <si>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</si>
  <si>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</si>
  <si>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</si>
  <si>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</si>
  <si>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</si>
  <si>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</si>
  <si>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</si>
  <si>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</si>
  <si>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</si>
  <si>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</si>
  <si>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</si>
  <si>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</si>
  <si>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</si>
  <si>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</si>
  <si>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</si>
  <si>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</si>
  <si>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</si>
  <si>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</si>
  <si>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</si>
  <si>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</si>
  <si>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</si>
  <si>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</si>
  <si>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</si>
  <si>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</si>
  <si>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</si>
  <si>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</si>
  <si>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</si>
  <si>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</si>
  <si>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</si>
  <si>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</si>
  <si>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</si>
  <si>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</si>
  <si>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</si>
  <si>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</si>
  <si>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</si>
  <si>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</si>
  <si>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</si>
  <si>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</si>
  <si>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</si>
  <si>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</si>
  <si>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</si>
  <si>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</si>
  <si>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</si>
  <si>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</si>
  <si>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</si>
  <si>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</si>
  <si>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</si>
  <si>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</si>
  <si>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</si>
  <si>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</si>
  <si>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</si>
  <si>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</si>
  <si>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</si>
  <si>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</si>
  <si>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</si>
  <si>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</si>
  <si>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</si>
  <si>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</si>
  <si>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</si>
  <si>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</si>
  <si>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</si>
  <si>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</si>
  <si>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</si>
  <si>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</si>
  <si>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</si>
  <si>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</si>
  <si>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</si>
  <si>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</si>
  <si>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</si>
  <si>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</si>
  <si>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</si>
  <si>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</si>
  <si>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</si>
  <si>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</si>
  <si>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</si>
  <si>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</si>
  <si>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</si>
  <si>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</si>
  <si>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</si>
  <si>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</si>
  <si>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</si>
  <si>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</si>
  <si>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</si>
  <si>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</si>
  <si>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</si>
  <si>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</si>
  <si>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</si>
  <si>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</si>
  <si>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</si>
  <si>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</si>
  <si>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</si>
  <si>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</si>
  <si>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</si>
  <si>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</si>
  <si>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</si>
  <si>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</si>
  <si>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</si>
  <si>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</si>
  <si>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</si>
  <si>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</si>
  <si>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</si>
  <si>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</si>
  <si>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</si>
  <si>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</si>
  <si>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</si>
  <si>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</si>
  <si>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</si>
  <si>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</si>
  <si>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</si>
  <si>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</si>
  <si>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</si>
  <si>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</si>
  <si>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</si>
  <si>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</si>
  <si>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</si>
  <si>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</si>
  <si>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</si>
  <si>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</si>
  <si>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</si>
  <si>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</si>
  <si>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</si>
  <si>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</si>
  <si>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</si>
  <si>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</si>
  <si>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</si>
  <si>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</si>
  <si>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</si>
  <si>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</si>
  <si>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</si>
  <si>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</si>
  <si>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</si>
  <si>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</si>
  <si>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</si>
  <si>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</si>
  <si>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</si>
  <si>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</si>
  <si>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</si>
  <si>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</si>
  <si>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</si>
  <si>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</si>
  <si>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</si>
  <si>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</si>
  <si>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</si>
  <si>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</si>
  <si>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</si>
  <si>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</si>
  <si>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</si>
  <si>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</si>
  <si>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</si>
  <si>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</si>
  <si>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</si>
  <si>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</si>
  <si>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</si>
  <si>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</si>
  <si>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</si>
  <si>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</si>
  <si>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</si>
  <si>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</si>
  <si>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</si>
  <si>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</si>
  <si>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</si>
  <si>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</si>
  <si>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</si>
  <si>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</si>
  <si>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</si>
  <si>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</si>
  <si>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</si>
  <si>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</si>
  <si>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</si>
  <si>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</si>
  <si>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</si>
  <si>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</si>
  <si>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</si>
  <si>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</si>
  <si>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</si>
  <si>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</si>
  <si>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</si>
  <si>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</si>
  <si>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</si>
  <si>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</si>
  <si>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</si>
  <si>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</si>
  <si>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</si>
  <si>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</si>
  <si>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</si>
  <si>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</si>
  <si>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</si>
  <si>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</si>
  <si>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</si>
  <si>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</si>
  <si>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</si>
  <si>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</si>
  <si>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</si>
  <si>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</si>
  <si>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</si>
  <si>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</si>
  <si>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</si>
  <si>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</si>
  <si>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</si>
  <si>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</si>
  <si>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</si>
  <si>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</si>
  <si>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</si>
  <si>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</si>
  <si>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</si>
  <si>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</si>
  <si>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</si>
  <si>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</si>
  <si>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</si>
  <si>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</si>
  <si>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</si>
  <si>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</si>
  <si>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</si>
  <si>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</si>
  <si>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</si>
  <si>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</si>
  <si>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</si>
  <si>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</si>
  <si>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</si>
  <si>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</si>
  <si>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</si>
  <si>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</si>
  <si>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</si>
  <si>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</si>
  <si>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</si>
  <si>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</si>
  <si>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</si>
  <si>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</si>
  <si>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</si>
  <si>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</si>
  <si>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</si>
  <si>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</si>
  <si>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</si>
  <si>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</si>
  <si>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</si>
  <si>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</si>
  <si>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</si>
  <si>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</si>
  <si>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</si>
  <si>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</si>
  <si>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</si>
  <si>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</si>
  <si>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</si>
  <si>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</si>
  <si>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</si>
  <si>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</si>
  <si>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</si>
  <si>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</si>
  <si>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</si>
  <si>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</si>
  <si>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</si>
  <si>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</si>
  <si>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</si>
  <si>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</si>
  <si>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</si>
  <si>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</si>
  <si>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</si>
  <si>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</si>
  <si>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</si>
  <si>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</si>
  <si>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</si>
  <si>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</si>
  <si>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</si>
  <si>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</si>
  <si>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</si>
  <si>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</si>
  <si>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</si>
  <si>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</si>
  <si>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</si>
  <si>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</si>
  <si>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</si>
  <si>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</si>
  <si>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</si>
  <si>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</si>
  <si>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</si>
  <si>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</si>
  <si>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</si>
  <si>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</si>
  <si>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</si>
  <si>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</si>
  <si>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</si>
  <si>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</si>
  <si>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</si>
  <si>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</si>
  <si>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</si>
  <si>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</si>
  <si>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</si>
  <si>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</si>
  <si>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</si>
  <si>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</si>
  <si>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</si>
  <si>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</si>
  <si>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</si>
  <si>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</si>
  <si>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</si>
  <si>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</si>
  <si>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</si>
  <si>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</si>
  <si>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</si>
  <si>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</si>
  <si>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</si>
  <si>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</si>
  <si>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</si>
  <si>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</si>
  <si>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</si>
  <si>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</si>
  <si>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</si>
  <si>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</si>
  <si>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</si>
  <si>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</si>
  <si>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</si>
  <si>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</si>
  <si>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</si>
  <si>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</si>
  <si>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</si>
  <si>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</si>
  <si>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</si>
  <si>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</si>
  <si>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</si>
  <si>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</si>
  <si>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</si>
  <si>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</si>
  <si>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</si>
  <si>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</si>
  <si>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</si>
  <si>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</si>
  <si>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</si>
  <si>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</si>
  <si>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</si>
  <si>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</si>
  <si>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</si>
  <si>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</si>
  <si>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</si>
  <si>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</si>
  <si>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</si>
  <si>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</si>
  <si>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</si>
  <si>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</si>
  <si>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</si>
  <si>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</si>
  <si>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</si>
  <si>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</si>
  <si>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</si>
  <si>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</si>
  <si>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</si>
  <si>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</si>
  <si>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</si>
  <si>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</si>
  <si>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</si>
  <si>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</si>
  <si>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</si>
  <si>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</si>
  <si>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</si>
  <si>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</si>
  <si>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</si>
  <si>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</si>
  <si>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</si>
  <si>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</si>
  <si>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</si>
  <si>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</si>
  <si>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</si>
  <si>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</si>
  <si>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</si>
  <si>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</si>
  <si>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</si>
  <si>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</si>
  <si>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</si>
  <si>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</si>
  <si>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</si>
  <si>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</si>
  <si>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</si>
  <si>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</si>
  <si>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</si>
  <si>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</si>
  <si>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</si>
  <si>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</si>
  <si>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</si>
  <si>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</si>
  <si>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</si>
  <si>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</si>
  <si>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</si>
  <si>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</si>
  <si>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</si>
  <si>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</si>
  <si>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</si>
  <si>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</si>
  <si>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</si>
  <si>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</si>
  <si>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</si>
  <si>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</si>
  <si>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</si>
  <si>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</si>
  <si>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</si>
  <si>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</si>
  <si>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</si>
  <si>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</si>
  <si>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</si>
  <si>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</si>
  <si>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</si>
  <si>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</si>
  <si>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</si>
  <si>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</si>
  <si>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</si>
  <si>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</si>
  <si>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</si>
  <si>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</si>
  <si>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</si>
  <si>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</si>
  <si>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</si>
  <si>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</si>
  <si>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</si>
  <si>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</si>
  <si>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</si>
  <si>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</si>
  <si>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</si>
  <si>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</si>
  <si>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</si>
  <si>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</si>
  <si>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</si>
  <si>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</si>
  <si>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</si>
  <si>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</si>
  <si>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</si>
  <si>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</si>
  <si>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</si>
  <si>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</si>
  <si>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</si>
  <si>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</si>
  <si>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</si>
  <si>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</si>
  <si>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</si>
  <si>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</si>
  <si>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</si>
  <si>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</si>
  <si>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</si>
  <si>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</si>
  <si>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</si>
  <si>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</si>
  <si>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</si>
  <si>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</si>
  <si>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</si>
  <si>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</si>
  <si>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</si>
  <si>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</si>
  <si>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</si>
  <si>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</si>
  <si>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</si>
  <si>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</si>
  <si>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</si>
  <si>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</si>
  <si>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</si>
  <si>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</si>
  <si>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</si>
  <si>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</si>
  <si>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</si>
  <si>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</si>
  <si>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</si>
  <si>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</si>
  <si>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</si>
  <si>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</si>
  <si>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</si>
  <si>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</si>
  <si>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</si>
  <si>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</si>
  <si>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</si>
  <si>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</si>
  <si>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</si>
  <si>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</si>
  <si>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</si>
  <si>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</si>
  <si>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</si>
  <si>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</si>
  <si>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</si>
  <si>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</si>
  <si>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</si>
  <si>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</si>
  <si>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</si>
  <si>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</si>
  <si>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</si>
  <si>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</si>
  <si>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</si>
  <si>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</si>
  <si>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</si>
  <si>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</si>
  <si>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</si>
  <si>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</si>
  <si>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</si>
  <si>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</si>
  <si>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</si>
  <si>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</si>
  <si>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</si>
  <si>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</si>
  <si>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</si>
  <si>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</si>
  <si>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</si>
  <si>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</si>
  <si>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</si>
  <si>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</si>
  <si>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</si>
  <si>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</si>
  <si>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</si>
  <si>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</si>
  <si>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</si>
  <si>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</si>
  <si>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</si>
  <si>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</si>
  <si>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</si>
  <si>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</si>
  <si>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</si>
  <si>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</si>
  <si>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</si>
  <si>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</si>
  <si>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</si>
  <si>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</si>
  <si>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</si>
  <si>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</si>
  <si>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</si>
  <si>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</si>
  <si>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</si>
  <si>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</si>
  <si>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</si>
  <si>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</si>
  <si>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</si>
  <si>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</si>
  <si>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</si>
  <si>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</si>
  <si>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</si>
  <si>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</si>
  <si>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</si>
  <si>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</si>
  <si>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</si>
  <si>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</si>
  <si>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</si>
  <si>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</si>
  <si>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</si>
  <si>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</si>
  <si>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</si>
  <si>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</si>
  <si>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</si>
  <si>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</si>
  <si>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</si>
  <si>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</si>
  <si>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</si>
  <si>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</si>
  <si>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</si>
  <si>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</si>
  <si>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</si>
  <si>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</si>
  <si>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</si>
  <si>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</si>
  <si>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</si>
  <si>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</si>
  <si>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</si>
  <si>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</si>
  <si>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</si>
  <si>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</si>
  <si>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</si>
  <si>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</si>
  <si>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</si>
  <si>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</si>
  <si>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</si>
  <si>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</si>
  <si>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</si>
  <si>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</si>
  <si>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</si>
  <si>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</si>
  <si>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</si>
  <si>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</si>
  <si>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</si>
  <si>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</si>
  <si>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</si>
  <si>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</si>
  <si>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</si>
  <si>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</si>
  <si>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</si>
  <si>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</si>
  <si>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</si>
  <si>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</si>
  <si>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</si>
  <si>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</si>
  <si>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</si>
  <si>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</si>
  <si>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</si>
  <si>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</si>
  <si>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</si>
  <si>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</si>
  <si>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</si>
  <si>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</si>
  <si>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</si>
  <si>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</si>
  <si>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</si>
  <si>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</si>
  <si>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</si>
  <si>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</si>
  <si>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</si>
  <si>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</si>
  <si>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</si>
  <si>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</si>
  <si>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</si>
  <si>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</si>
  <si>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</si>
  <si>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</si>
  <si>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</si>
  <si>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</si>
  <si>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</si>
  <si>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</si>
  <si>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</si>
  <si>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</si>
  <si>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</si>
  <si>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</si>
  <si>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</si>
  <si>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</si>
  <si>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</si>
  <si>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</si>
  <si>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</si>
  <si>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</si>
  <si>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</si>
  <si>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</si>
  <si>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</si>
  <si>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</si>
  <si>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</si>
  <si>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</si>
  <si>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</si>
  <si>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</si>
  <si>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</si>
  <si>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</si>
  <si>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</si>
  <si>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</si>
  <si>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</si>
  <si>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</si>
  <si>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</si>
  <si>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</si>
  <si>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</si>
  <si>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</si>
  <si>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</si>
  <si>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</si>
  <si>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</si>
  <si>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</si>
  <si>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</si>
  <si>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</si>
  <si>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</si>
  <si>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</si>
  <si>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</si>
  <si>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</si>
  <si>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</si>
  <si>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</si>
  <si>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</si>
  <si>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</si>
  <si>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</si>
  <si>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</si>
  <si>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</si>
  <si>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</si>
  <si>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</si>
  <si>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</si>
  <si>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</si>
  <si>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</si>
  <si>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</si>
  <si>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</si>
  <si>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</si>
  <si>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</si>
  <si>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</si>
  <si>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</si>
  <si>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</si>
  <si>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</si>
  <si>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</si>
  <si>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</si>
  <si>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</si>
  <si>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</si>
  <si>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</si>
  <si>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</si>
  <si>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</si>
  <si>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</si>
  <si>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</si>
  <si>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</si>
  <si>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</si>
  <si>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</si>
  <si>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</si>
  <si>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</si>
  <si>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</si>
  <si>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</si>
  <si>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</si>
  <si>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</si>
  <si>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</si>
  <si>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</si>
  <si>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</si>
  <si>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</si>
  <si>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</si>
  <si>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</si>
  <si>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</si>
  <si>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</si>
  <si>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</si>
  <si>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</si>
  <si>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</si>
  <si>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</si>
  <si>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</si>
  <si>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</si>
  <si>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</si>
  <si>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</si>
  <si>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</si>
  <si>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</si>
  <si>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</si>
  <si>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</si>
  <si>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</si>
  <si>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</si>
  <si>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</si>
  <si>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</si>
  <si>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</si>
  <si>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</si>
  <si>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</si>
  <si>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</si>
  <si>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</si>
  <si>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</si>
  <si>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</si>
  <si>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</si>
  <si>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</si>
  <si>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</si>
  <si>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</si>
  <si>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</si>
  <si>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</si>
  <si>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</si>
  <si>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</si>
  <si>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</si>
  <si>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</si>
  <si>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</si>
  <si>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</si>
  <si>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</si>
  <si>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</si>
  <si>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</si>
  <si>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</si>
  <si>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</si>
  <si>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</si>
  <si>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</si>
  <si>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</si>
  <si>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</si>
  <si>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</si>
  <si>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</si>
  <si>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</si>
  <si>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</si>
  <si>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</si>
  <si>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</si>
  <si>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</si>
  <si>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</si>
  <si>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</si>
  <si>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</si>
  <si>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</si>
  <si>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</si>
  <si>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</si>
  <si>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</si>
  <si>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</si>
  <si>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</si>
  <si>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</si>
  <si>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</si>
  <si>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</si>
  <si>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</si>
  <si>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</si>
  <si>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</si>
  <si>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</si>
  <si>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</si>
  <si>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</si>
  <si>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</si>
  <si>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</si>
  <si>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</si>
  <si>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</si>
  <si>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</si>
  <si>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</si>
  <si>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</si>
  <si>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</si>
  <si>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</si>
  <si>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</si>
  <si>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</si>
  <si>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</si>
  <si>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</si>
  <si>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</si>
  <si>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</si>
  <si>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</si>
  <si>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</si>
  <si>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</si>
  <si>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</si>
  <si>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</si>
  <si>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</si>
  <si>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</si>
  <si>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</si>
  <si>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</si>
  <si>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</si>
  <si>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</si>
  <si>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</si>
  <si>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</si>
  <si>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</si>
  <si>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</si>
  <si>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</si>
  <si>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</si>
  <si>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</si>
  <si>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</si>
  <si>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</si>
  <si>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</si>
  <si>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</si>
  <si>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</si>
  <si>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</si>
  <si>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</si>
  <si>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</si>
  <si>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</si>
  <si>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</si>
  <si>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</si>
  <si>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</si>
  <si>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</si>
  <si>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</si>
  <si>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</si>
  <si>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</si>
  <si>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</si>
  <si>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</si>
  <si>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</si>
  <si>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</si>
  <si>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</si>
  <si>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</si>
  <si>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</si>
  <si>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</si>
  <si>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</si>
  <si>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</si>
  <si>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</si>
  <si>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</si>
  <si>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</si>
  <si>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</si>
  <si>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</si>
  <si>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</si>
  <si>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</si>
  <si>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</si>
  <si>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</si>
  <si>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</si>
  <si>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</si>
  <si>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</si>
  <si>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</si>
  <si>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</si>
  <si>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</si>
  <si>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</si>
  <si>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</si>
  <si>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</si>
  <si>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</si>
  <si>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</si>
  <si>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</si>
  <si>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</si>
  <si>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</si>
  <si>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</si>
  <si>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</si>
  <si>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</si>
  <si>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</si>
  <si>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</si>
  <si>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</si>
  <si>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</si>
  <si>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</si>
  <si>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</si>
  <si>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</si>
  <si>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</si>
  <si>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</si>
  <si>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</si>
  <si>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</si>
  <si>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</si>
  <si>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</si>
  <si>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team on way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</si>
  <si>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</si>
  <si>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</si>
  <si>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</si>
  <si>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</si>
  <si>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</si>
  <si>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</si>
  <si>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</si>
  <si>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</si>
  <si>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</si>
  <si>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</si>
  <si>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</si>
  <si>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</si>
  <si>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</si>
  <si>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</si>
  <si>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</si>
  <si>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</si>
  <si>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</si>
  <si>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</si>
  <si>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</si>
  <si>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</si>
  <si>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</si>
  <si>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</si>
  <si>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</si>
  <si>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</si>
  <si>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</si>
  <si>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</si>
  <si>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</si>
  <si>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</si>
  <si>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</si>
  <si>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</si>
  <si>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</si>
  <si>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</si>
  <si>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</si>
  <si>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</si>
  <si>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</si>
  <si>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</si>
  <si>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</si>
  <si>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</si>
  <si>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</si>
  <si>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</si>
  <si>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</si>
  <si>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</si>
  <si>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</si>
  <si>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</si>
  <si>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</si>
  <si>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</si>
  <si>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</si>
  <si>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</si>
  <si>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</si>
  <si>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</si>
  <si>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</si>
  <si>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</si>
  <si>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</si>
  <si>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</si>
  <si>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</si>
  <si>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</si>
  <si>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</si>
  <si>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</si>
  <si>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</si>
  <si>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</si>
  <si>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</si>
  <si>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</si>
  <si>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</si>
  <si>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</si>
  <si>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</si>
  <si>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</si>
  <si>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</si>
  <si>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</si>
  <si>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</si>
  <si>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</si>
  <si>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</si>
  <si>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</si>
  <si>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</si>
  <si>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</si>
  <si>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</si>
  <si>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</si>
  <si>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</si>
  <si>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</si>
  <si>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</si>
  <si>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</si>
  <si>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</si>
  <si>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</si>
  <si>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</si>
  <si>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</si>
  <si>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</si>
  <si>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</si>
  <si>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</si>
  <si>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</si>
  <si>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</si>
  <si>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</si>
  <si>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</si>
  <si>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</si>
  <si>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</si>
  <si>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</si>
  <si>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PCM-20251008-00000443</t>
  </si>
  <si>
    <t xml:space="preserve"> PCM-20251008-00000534 </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</si>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</sst>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tabSelected="1" workbookViewId="0">
      <selection activeCell="D12" sqref="D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275.25592951388535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0.40575590277148876</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45938.204355439811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45938.204355439811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45938.204355439811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45938.204355439811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45938.204355439811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45938.204355439811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45938.204355439811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45938.204355439811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45938.204355439811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45938.204355439811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45938.204355439811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45938.204355439811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45938.204355439811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45938.204355439811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45938.204355439811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45938.204355439811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45938.204355439811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45938.204355439811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45938.204355439811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45938.204355439811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45938.204355439811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45938.204355439811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45938.204355439811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45938.204355439811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45938.204355439811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45938.204355439811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45938.204355439811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45938.204355439811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45938.204355439811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45938.204355439811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45938.204355439811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45938.204355439811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45938.204355439811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45938.204355439811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45938.204355439811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45938.204355439811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45938.204355439811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45938.204355439811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45938.204355439811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45938.204355439811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45938.204355439811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45938.204355439811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45938.204355439811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45938.204355439811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45938.204355439811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45938.204355439811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45938.204355439811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45938.204355439811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45938.204355439811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45938.204355439811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45938.204355439811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45938.204355439811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45938.204355439811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45938.204355439811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45938.204355439811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45938.204355439811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45938.204355439811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45938.204355439811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45938.204355439811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45938.204355439811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45938.204355439811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45938.204355439811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45938.204355439811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45938.204355439811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45938.204355439811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45938.204355439811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45938.204355439811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45938.204355439811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45938.204355439811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45938.204355439811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45938.204355439811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45938.204355439811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45938.204355439811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45938.204355439811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45938.204355439811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45938.204355439811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45938.204355439811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45938.204355439811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45938.204355439811</v>
      </c>
      <c r="H82" s="150"/>
      <c r="I82" s="148" t="str">
        <f>IFERROR(VLOOKUP(D82,DB!A:F,6,0),"")</f>
        <v/>
      </c>
      <c r="J82" s="65"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1D21029B-BDCF-4F0E-B9FE-FBBA20F16C8A}"/>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A9" sqref="A9:X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131.47727210648009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113.20451747685001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45938.204355439811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45938.204355439811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45938.204355439811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45938.204355439811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45938.204355439811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45938.204355439811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45938.204355439811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45938.204355439811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45938.204355439811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45938.204355439811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45938.204355439811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45938.204355439811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45938.204355439811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45938.204355439811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45938.204355439811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45938.204355439811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45938.204355439811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45938.204355439811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45938.204355439811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45938.204355439811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45938.204355439811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45938.204355439811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45938.204355439811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45938.204355439811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45938.204355439811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45938.204355439811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45938.204355439811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45938.204355439811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45938.204355439811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45938.204355439811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45938.204355439811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45938.204355439811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45938.204355439811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45938.204355439811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45938.204355439811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45938.204355439811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45938.204355439811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45938.204355439811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45938.204355439811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45938.204355439811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45938.204355439811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45938.204355439811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45938.204355439811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45938.204355439811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45938.204355439811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45938.204355439811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45938.204355439811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45938.204355439811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45938.204355439811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45938.204355439811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45938.204355439811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45938.204355439811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45938.204355439811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45938.204355439811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45938.204355439811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45938.204355439811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45938.204355439811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45938.204355439811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45938.204355439811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45938.204355439811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45938.204355439811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45938.204355439811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45938.204355439811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45938.204355439811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45938.204355439811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45938.204355439811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45938.204355439811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45938.204355439811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45938.204355439811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45938.204355439811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45938.204355439811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45938.204355439811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45938.204355439811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45938.204355439811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45938.204355439811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45938.204355439811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45938.204355439811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45938.204355439811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45938.204355439811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45938.204355439811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45938.204355439811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45938.204355439811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45938.204355439811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45938.204355439811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45938.204355439811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45938.204355439811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45938.204355439811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45938.204355439811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45938.204355439811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45938.204355439811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45938.204355439811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45938.204355439811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45938.204355439811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45938.204355439811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45938.204355439811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45938.204355439811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45938.204355439811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45938.204355439811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45938.204355439811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45938.204355439811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45938.204355439811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45938.204355439811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45938.204355439811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45938.204355439811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45938.204355439811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45938.204355439811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45938.204355439811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45938.204355439811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45938.204355439811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45938.204355439811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45938.204355439811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45938.204355439811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45938.204355439811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45938.204355439811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45938.204355439811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45938.204355439811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45938.204355439811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45938.204355439811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45938.204355439811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45938.204355439811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45938.204355439811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45938.204355439811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45938.204355439811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45938.204355439811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45938.204355439811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45938.204355439811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45938.204355439811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45938.204355439811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45938.204355439811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45938.204355439811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45938.204355439811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45938.204355439811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45938.204355439811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45938.204355439811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45938.204355439811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45938.204355439811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45938.204355439811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45938.204355439811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45938.204355439811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45938.204355439811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45938.204355439811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45938.204355439811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45938.204355439811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45938.204355439811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45938.204355439811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45938.204355439811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45938.204355439811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45938.204355439811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45938.204355439811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45938.204355439811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45938.204355439811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45938.204355439811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45938.204355439811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45938.204355439811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45938.204355439811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45938.204355439811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45938.204355439811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45938.204355439811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45938.204355439811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45938.204355439811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45938.204355439811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45938.204355439811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45938.204355439811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45938.204355439811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45938.204355439811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45938.204355439811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45938.204355439811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45938.204355439811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45938.204355439811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45938.204355439811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45938.204355439811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45938.204355439811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45938.204355439811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45938.204355439811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45938.204355439811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45938.204355439811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45938.204355439811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45938.204355439811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45938.204355439811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45938.204355439811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45938.204355439811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45938.204355439811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45938.204355439811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45938.204355439811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45938.204355439811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45938.204355439811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45938.204355439811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45938.204355439811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45938.204355439811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45938.204355439811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45938.204355439811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45938.204355439811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45938.204355439811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45938.204355439811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45938.204355439811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45938.204355439811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45938.204355439811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45938.204355439811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45938.204355439811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45938.204355439811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45938.204355439811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45938.204355439811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45938.204355439811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45938.204355439811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45938.204355439811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45938.204355439811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45938.204355439811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45938.204355439811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45938.204355439811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45938.204355439811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45938.204355439811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45938.204355439811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45938.204355439811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45938.204355439811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45938.204355439811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45938.204355439811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45938.204355439811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45938.204355439811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45938.204355439811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45938.204355439811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45938.204355439811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45938.204355439811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45938.204355439811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45938.204355439811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45938.204355439811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45938.204355439811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45938.204355439811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45938.204355439811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45938.204355439811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45938.204355439811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45938.204355439811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45938.204355439811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45938.204355439811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45938.204355439811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45938.204355439811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45938.204355439811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45938.204355439811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45938.204355439811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45938.204355439811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45938.204355439811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45938.204355439811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45938.204355439811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45938.204355439811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45938.204355439811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45938.204355439811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45938.204355439811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45938.204355439811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45938.204355439811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45938.204355439811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45938.204355439811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45938.204355439811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45938.204355439811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45938.204355439811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45938.204355439811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45938.204355439811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45938.204355439811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45938.204355439811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45938.204355439811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45938.204355439811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45938.204355439811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45938.204355439811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45938.204355439811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45938.204355439811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45938.204355439811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45938.204355439811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45938.204355439811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45938.204355439811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45938.204355439811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45938.204355439811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45938.204355439811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45938.204355439811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45938.204355439811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45938.204355439811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45938.204355439811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45938.204355439811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45938.204355439811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45938.204355439811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45938.204355439811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45938.204355439811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45938.204355439811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45938.204355439811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45938.204355439811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45938.204355439811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45938.204355439811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45938.204355439811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45938.204355439811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45938.204355439811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45938.204355439811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45938.204355439811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45938.204355439811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45938.204355439811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45938.204355439811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45938.204355439811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45938.204355439811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45938.204355439811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45938.204355439811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45938.204355439811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45938.204355439811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45938.204355439811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45938.204355439811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45938.204355439811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45938.204355439811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45938.204355439811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45938.204355439811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45938.204355439811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45938.204355439811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45938.204355439811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45938.204355439811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45938.204355439811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45938.204355439811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45938.204355439811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45938.204355439811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45938.204355439811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45938.204355439811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45938.204355439811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45938.204355439811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45938.204355439811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45938.204355439811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45938.204355439811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45938.204355439811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45938.204355439811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45938.204355439811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45938.204355439811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45938.204355439811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45938.204355439811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45938.204355439811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45938.204355439811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45938.204355439811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45938.204355439811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45938.204355439811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45938.204355439811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45938.204355439811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45938.204355439811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45938.204355439811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45938.204355439811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45938.204355439811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45938.204355439811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45938.204355439811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45938.204355439811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45938.204355439811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45938.204355439811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45938.204355439811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45938.204355439811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45938.204355439811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45938.204355439811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45938.204355439811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45938.204355439811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45938.204355439811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45938.204355439811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45938.204355439811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45938.204355439811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45938.204355439811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45938.204355439811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45938.204355439811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45938.204355439811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45938.204355439811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45938.204355439811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45938.204355439811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45938.204355439811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45938.204355439811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45938.204355439811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45938.204355439811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45938.204355439811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45938.204355439811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45938.204355439811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45938.204355439811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45938.204355439811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45938.204355439811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45938.204355439811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45938.204355439811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45938.204355439811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45938.204355439811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45938.204355439811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45938.204355439811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45938.204355439811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45938.204355439811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45938.204355439811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45938.204355439811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45938.204355439811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45938.204355439811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45938.204355439811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45938.204355439811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45938.204355439811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45938.204355439811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45938.204355439811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45938.204355439811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45938.204355439811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45938.204355439811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45938.204355439811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45938.204355439811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45938.204355439811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45938.204355439811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45938.204355439811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45938.204355439811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45938.204355439811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45938.204355439811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45938.204355439811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45938.204355439811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45938.204355439811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45938.204355439811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45938.204355439811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45938.204355439811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45938.204355439811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45938.204355439811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45938.204355439811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45938.204355439811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45938.204355439811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45938.204355439811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45938.204355439811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45938.204355439811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45938.204355439811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45938.204355439811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45938.204355439811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45938.204355439811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45938.204355439811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45938.204355439811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45938.204355439811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45938.204355439811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45938.204355439811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45938.204355439811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45938.204355439811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45938.204355439811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45938.204355439811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45938.204355439811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45938.204355439811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45938.204355439811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45938.204355439811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45938.204355439811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45938.204355439811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45938.204355439811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45938.204355439811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45938.204355439811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45938.204355439811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45938.204355439811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45938.204355439811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45938.204355439811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45938.204355439811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45938.204355439811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45938.204355439811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45938.204355439811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45938.204355439811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45938.204355439811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45938.204355439811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45938.204355439811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45938.204355439811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45938.204355439811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45938.204355439811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45938.204355439811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45938.204355439811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45938.204355439811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45938.204355439811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45938.204355439811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45938.204355439811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45938.204355439811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45938.204355439811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45938.204355439811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45938.204355439811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45938.204355439811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45938.204355439811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45938.204355439811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45938.204355439811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45938.204355439811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45938.204355439811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45938.204355439811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45938.204355439811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45938.204355439811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45938.204355439811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45938.204355439811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45938.204355439811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45938.204355439811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45938.204355439811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45938.204355439811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45938.204355439811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45938.204355439811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45938.204355439811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45938.204355439811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45938.204355439811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45938.204355439811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45938.204355439811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45938.204355439811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45938.204355439811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45938.204355439811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45938.204355439811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45938.204355439811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45938.204355439811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45938.204355439811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45938.204355439811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45938.204355439811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45938.204355439811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45938.204355439811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45938.204355439811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45938.204355439811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45938.204355439811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45938.204355439811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45938.204355439811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45938.204355439811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45938.204355439811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45938.204355439811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45938.204355439811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45938.204355439811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45938.204355439811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45938.204355439811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45938.204355439811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45938.204355439811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45938.204355439811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45938.204355439811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45938.204355439811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45938.204355439811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45938.204355439811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45938.204355439811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45938.204355439811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45938.204355439811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45938.204355439811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45938.204355439811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45938.204355439811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45938.204355439811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45938.204355439811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45938.204355439811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45938.204355439811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45938.204355439811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45938.204355439811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45938.204355439811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45938.204355439811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45938.204355439811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45938.204355439811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45938.204355439811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45938.204355439811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45938.204355439811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45938.204355439811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45938.204355439811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45938.204355439811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45938.204355439811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45938.204355439811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45938.204355439811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45938.204355439811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45938.204355439811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45938.204355439811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45938.204355439811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45938.204355439811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45938.204355439811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45938.204355439811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45938.204355439811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45938.204355439811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45938.204355439811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45938.204355439811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45938.204355439811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45938.204355439811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45938.204355439811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45938.204355439811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45938.204355439811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45938.204355439811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45938.204355439811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45938.204355439811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45938.204355439811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45938.204355439811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45938.204355439811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45938.204355439811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45938.204355439811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45938.204355439811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45938.204355439811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45938.204355439811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45938.204355439811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45938.204355439811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45938.204355439811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45938.204355439811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45938.204355439811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45938.204355439811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45938.204355439811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45938.204355439811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45938.204355439811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45938.204355439811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45938.204355439811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45938.204355439811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45938.204355439811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45938.204355439811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45938.204355439811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45938.204355439811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45938.204355439811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45938.204355439811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45938.204355439811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45938.204355439811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45938.204355439811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45938.204355439811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45938.204355439811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45938.204355439811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45938.204355439811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45938.204355439811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45938.204355439811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45938.204355439811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45938.204355439811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45938.204355439811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45938.204355439811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45938.204355439811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45938.204355439811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45938.204355439811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45938.204355439811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45938.204355439811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45938.204355439811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45938.204355439811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45938.204355439811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45938.204355439811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45938.204355439811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45938.204355439811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45938.204355439811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45938.204355439811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45938.204355439811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45938.204355439811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45938.204355439811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45938.204355439811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45938.204355439811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45938.204355439811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45938.204355439811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45938.204355439811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45938.204355439811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45938.204355439811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45938.204355439811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45938.204355439811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45938.204355439811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45938.204355439811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45938.204355439811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45938.204355439811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45938.204355439811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45938.204355439811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45938.204355439811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45938.204355439811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45938.204355439811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45938.204355439811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45938.204355439811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45938.204355439811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45938.204355439811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45938.204355439811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45938.204355439811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45938.204355439811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45938.204355439811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45938.204355439811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45938.204355439811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45938.204355439811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45938.204355439811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45938.204355439811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45938.204355439811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45938.204355439811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45938.204355439811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45938.204355439811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45938.204355439811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45938.204355439811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45938.204355439811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45938.204355439811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45938.204355439811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45938.204355439811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45938.204355439811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45938.204355439811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45938.204355439811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45938.204355439811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45938.204355439811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45938.204355439811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45938.204355439811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45938.204355439811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45938.204355439811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45938.204355439811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45938.204355439811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45938.204355439811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45938.204355439811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45938.204355439811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45938.204355439811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45938.204355439811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45938.204355439811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45938.204355439811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45938.204355439811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45938.204355439811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45938.204355439811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45938.204355439811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45938.204355439811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45938.204355439811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45938.204355439811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45938.204355439811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45938.204355439811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45938.204355439811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45938.204355439811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45938.204355439811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45938.204355439811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45938.204355439811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45938.204355439811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45938.204355439811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45938.204355439811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45938.204355439811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45938.204355439811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45938.204355439811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45938.204355439811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45938.204355439811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45938.204355439811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45938.204355439811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45938.204355439811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45938.204355439811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45938.204355439811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45938.204355439811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45938.204355439811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45938.204355439811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45938.204355439811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45938.204355439811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45938.204355439811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45938.204355439811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45938.204355439811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45938.204355439811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45938.204355439811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45938.204355439811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45938.204355439811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45938.204355439811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45938.204355439811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45938.204355439811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45938.204355439811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45938.204355439811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45938.204355439811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45938.204355439811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45938.204355439811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45938.204355439811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45938.204355439811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45938.204355439811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45938.204355439811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45938.204355439811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45938.204355439811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45938.204355439811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45938.204355439811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45938.204355439811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45938.204355439811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45938.204355439811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45938.204355439811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45938.204355439811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45938.204355439811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45938.204355439811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45938.204355439811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45938.204355439811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45938.204355439811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45938.204355439811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45938.204355439811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45938.204355439811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45938.204355439811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45938.204355439811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45938.204355439811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45938.204355439811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45938.204355439811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45938.204355439811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45938.204355439811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45938.204355439811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45938.204355439811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45938.204355439811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45938.204355439811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45938.204355439811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45938.204355439811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45938.204355439811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45938.204355439811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45938.204355439811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45938.204355439811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45938.204355439811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45938.204355439811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45938.204355439811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45938.204355439811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45938.204355439811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45938.204355439811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45938.204355439811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45938.204355439811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45938.204355439811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45938.204355439811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45938.204355439811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45938.204355439811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45938.204355439811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45938.204355439811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45938.204355439811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45938.204355439811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45938.204355439811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45938.204355439811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45938.204355439811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45938.204355439811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45938.204355439811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45938.204355439811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45938.204355439811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45938.204355439811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45938.204355439811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45938.204355439811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45938.204355439811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45938.204355439811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45938.204355439811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45938.204355439811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45938.204355439811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45938.204355439811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45938.204355439811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45938.204355439811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45938.204355439811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45938.204355439811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45938.204355439811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45938.204355439811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45938.204355439811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45938.204355439811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45938.204355439811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45938.204355439811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45938.204355439811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45938.204355439811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45938.204355439811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45938.204355439811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45938.204355439811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45938.204355439811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45938.204355439811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45938.204355439811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45938.204355439811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45938.204355439811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45938.204355439811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45938.204355439811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45938.204355439811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45938.204355439811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45938.204355439811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45938.204355439811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45938.204355439811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45938.204355439811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45938.204355439811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45938.204355439811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45938.204355439811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45938.204355439811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45938.204355439811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45938.204355439811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45938.204355439811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45938.204355439811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45938.204355439811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45938.204355439811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45938.204355439811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45938.204355439811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45938.204355439811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45938.204355439811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45938.204355439811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45938.204355439811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45938.204355439811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45938.204355439811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45938.204355439811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45938.204355439811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45938.204355439811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45938.204355439811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45938.204355439811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45938.204355439811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45938.204355439811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45938.204355439811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45938.204355439811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45938.204355439811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45938.204355439811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45938.204355439811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45938.204355439811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45938.204355439811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45938.204355439811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45938.204355439811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45938.204355439811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45938.204355439811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45938.204355439811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45938.204355439811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45938.204355439811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45938.204355439811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45938.204355439811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45938.204355439811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45938.204355439811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45938.204355439811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45938.204355439811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45938.204355439811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45938.204355439811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45938.204355439811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45938.204355439811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45938.204355439811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45938.204355439811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45938.204355439811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45938.204355439811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45938.204355439811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45938.204355439811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45938.204355439811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45938.204355439811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45938.204355439811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45938.204355439811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45938.204355439811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45938.204355439811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45938.204355439811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45938.204355439811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45938.204355439811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45938.204355439811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45938.204355439811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45938.204355439811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45938.204355439811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45938.204355439811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45938.204355439811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45938.204355439811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45938.204355439811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45938.204355439811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45938.204355439811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45938.204355439811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45938.204355439811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45938.204355439811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45938.204355439811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45938.204355439811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45938.204355439811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45938.204355439811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45938.204355439811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45938.204355439811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45938.204355439811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45938.204355439811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45938.204355439811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45938.204355439811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45938.204355439811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45938.204355439811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45938.204355439811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45938.204355439811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45938.204355439811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45938.204355439811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45938.204355439811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45938.204355439811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45938.204355439811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45938.204355439811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45938.204355439811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45938.204355439811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45938.204355439811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45938.204355439811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45938.204355439811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45938.204355439811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45938.204355439811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45938.204355439811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45938.204355439811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45938.204355439811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45938.204355439811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45938.204355439811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45938.204355439811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45938.204355439811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45938.204355439811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45938.204355439811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45938.204355439811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45938.204355439811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45938.204355439811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45938.204355439811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45938.204355439811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45938.204355439811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45938.204355439811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45938.204355439811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45938.204355439811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45938.204355439811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45938.204355439811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45938.204355439811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45938.204355439811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45938.204355439811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45938.204355439811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45938.204355439811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45938.204355439811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45938.204355439811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45938.204355439811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45938.204355439811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45938.204355439811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45938.204355439811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45938.204355439811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45938.204355439811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45938.204355439811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45938.204355439811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45938.204355439811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45938.204355439811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45938.204355439811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45938.204355439811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45938.204355439811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45938.204355439811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45938.204355439811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45938.204355439811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45938.204355439811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45938.204355439811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45938.204355439811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45938.204355439811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45938.204355439811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45938.204355439811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45938.204355439811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45938.204355439811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45938.204355439811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45938.204355439811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45938.204355439811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45938.204355439811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45938.204355439811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45938.204355439811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45938.204355439811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45938.204355439811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45938.204355439811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45938.204355439811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45938.204355439811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45938.204355439811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45938.204355439811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45938.204355439811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45938.204355439811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45938.204355439811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45938.204355439811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45938.204355439811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45938.204355439811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45938.204355439811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45938.204355439811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45938.204355439811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45938.204355439811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45938.204355439811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45938.204355439811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45938.204355439811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45938.204355439811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45938.204355439811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45938.204355439811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45938.204355439811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45938.204355439811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45938.204355439811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45938.204355439811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45938.204355439811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45938.204355439811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45938.204355439811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45938.204355439811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45938.204355439811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45938.204355439811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45938.204355439811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45938.204355439811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45938.204355439811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45938.204355439811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45938.204355439811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45938.204355439811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45938.204355439811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45938.204355439811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45938.204355439811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45938.204355439811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45938.204355439811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45938.204355439811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45938.204355439811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45938.204355439811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45938.204355439811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45938.204355439811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45938.204355439811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45938.204355439811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45938.204355439811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45938.204355439811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45938.204355439811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45938.204355439811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45938.204355439811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45938.204355439811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45938.204355439811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45938.204355439811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45938.204355439811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45938.204355439811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45938.204355439811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45938.204355439811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45938.204355439811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45938.204355439811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45938.204355439811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45938.204355439811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45938.204355439811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45938.204355439811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45938.204355439811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45938.204355439811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45938.204355439811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45938.204355439811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45938.204355439811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45938.204355439811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45938.204355439811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45938.204355439811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45938.204355439811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45938.204355439811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45938.204355439811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45938.204355439811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45938.204355439811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45938.204355439811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45938.204355439811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45938.204355439811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45938.204355439811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45938.204355439811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45938.204355439811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45938.204355439811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45938.204355439811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45938.204355439811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45938.204355439811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45938.204355439811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45938.204355439811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45938.204355439811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45938.204355439811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45938.204355439811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45938.204355439811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45938.204355439811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45938.204355439811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45938.204355439811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45938.204355439811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45938.204355439811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45938.204355439811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45938.204355439811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45938.204355439811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45938.204355439811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45938.204355439811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45938.204355439811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45938.204355439811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45938.204355439811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45938.204355439811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45938.204355439811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45938.204355439811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45938.204355439811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45938.204355439811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45938.204355439811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45938.204355439811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45938.204355439811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45938.204355439811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45938.204355439811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45938.204355439811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45938.204355439811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45938.204355439811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45938.204355439811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45938.204355439811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45938.204355439811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45938.204355439811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45938.204355439811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45938.204355439811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45938.204355439811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45938.204355439811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45938.204355439811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45938.204355439811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45938.204355439811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45938.204355439811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45938.204355439811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45938.204355439811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45938.204355439811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45938.204355439811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45938.204355439811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45938.204355439811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45938.204355439811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45938.204355439811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45938.204355439811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45938.204355439811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45938.204355439811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45938.204355439811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45938.204355439811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45938.204355439811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45938.204355439811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45938.204355439811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45938.204355439811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45938.204355439811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45938.204355439811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45938.204355439811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45938.204355439811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45938.204355439811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45938.204355439811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45938.204355439811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45938.204355439811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45938.204355439811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45938.204355439811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45938.204355439811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45938.204355439811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45938.204355439811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45938.204355439811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45938.204355439811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45938.204355439811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45938.204355439811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45938.204355439811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45938.204355439811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45938.204355439811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45938.204355439811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45938.204355439811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45938.204355439811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45938.204355439811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45938.204355439811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45938.204355439811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45938.204355439811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45938.204355439811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45938.204355439811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45938.204355439811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45938.204355439811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45938.204355439811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45938.204355439811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45938.204355439811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45938.204355439811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45938.204355439811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45938.204355439811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45938.204355439811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45938.204355439811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45938.204355439811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45938.204355439811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45938.204355439811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45938.204355439811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45938.204355439811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45938.204355439811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45938.204355439811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45938.204355439811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45938.204355439811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45938.204355439811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45938.204355439811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45938.204355439811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45938.204355439811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45938.204355439811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45938.204355439811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45938.204355439811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45938.204355439811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45938.204355439811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45938.204355439811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45938.204355439811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45938.204355439811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45938.204355439811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45938.204355439811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45938.204355439811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45938.204355439811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45938.204355439811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45938.204355439811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45938.204355439811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45938.204355439811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45938.204355439811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45938.204355439811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45938.204355439811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45938.204355439811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45938.204355439811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45938.204355439811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45938.204355439811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45938.204355439811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45938.204355439811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45938.204355439811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45938.204355439811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45938.204355439811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45938.204355439811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45938.204355439811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45938.204355439811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45938.204355439811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45938.204355439811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45938.204355439811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45938.204355439811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45938.204355439811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45938.204355439811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45938.204355439811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45938.204355439811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45938.204355439811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45938.204355439811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45938.204355439811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45938.204355439811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45938.204355439811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45938.204355439811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45938.204355439811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45938.204355439811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45938.204355439811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45938.204355439811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45938.204355439811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45938.204355439811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45938.204355439811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45938.204355439811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45938.204355439811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45938.204355439811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45938.204355439811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45938.204355439811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45938.204355439811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45938.204355439811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45938.204355439811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45938.204355439811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45938.204355439811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45938.204355439811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45938.204355439811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45938.204355439811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45938.204355439811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45938.204355439811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45938.204355439811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45938.204355439811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45938.204355439811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45938.204355439811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45938.204355439811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45938.204355439811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45938.204355439811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45938.204355439811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45938.204355439811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45938.204355439811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45938.204355439811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45938.204355439811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45938.204355439811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45938.204355439811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45938.204355439811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45938.204355439811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45938.204355439811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45938.204355439811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45938.204355439811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45938.204355439811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45938.204355439811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45938.204355439811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45938.204355439811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45938.204355439811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45938.204355439811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45938.204355439811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45938.204355439811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45938.204355439811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45938.204355439811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45938.204355439811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45938.204355439811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45938.204355439811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45938.204355439811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45938.204355439811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45938.204355439811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45938.204355439811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45938.204355439811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45938.204355439811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45938.204355439811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45938.204355439811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45938.204355439811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45938.204355439811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45938.204355439811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45938.204355439811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45938.204355439811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45938.204355439811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45938.204355439811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45938.204355439811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45938.204355439811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45938.204355439811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45938.204355439811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45938.204355439811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45938.204355439811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45938.204355439811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45938.204355439811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45938.204355439811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45938.204355439811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45938.204355439811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45938.204355439811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45938.204355439811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45938.204355439811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45938.204355439811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45938.204355439811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45938.204355439811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45938.204355439811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45938.204355439811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45938.204355439811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45938.204355439811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45938.204355439811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45938.204355439811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45938.204355439811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45938.204355439811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45938.204355439811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45938.204355439811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45938.204355439811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45938.204355439811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45938.204355439811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45938.204355439811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45938.204355439811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45938.204355439811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45938.204355439811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45938.204355439811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45938.204355439811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45938.204355439811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45938.204355439811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45938.204355439811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45938.204355439811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45938.204355439811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45938.204355439811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45938.204355439811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45938.204355439811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45938.204355439811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45938.204355439811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45938.204355439811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45938.204355439811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45938.204355439811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45938.204355439811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45938.204355439811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45938.204355439811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45938.204355439811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45938.204355439811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45938.204355439811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45938.204355439811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45938.204355439811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45938.204355439811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45938.204355439811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45938.204355439811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45938.204355439811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45938.204355439811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45938.204355439811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45938.204355439811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45938.204355439811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45938.204355439811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45938.204355439811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45938.204355439811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45938.204355439811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45938.204355439811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45938.204355439811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45938.204355439811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45938.204355439811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45938.204355439811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45938.204355439811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45938.204355439811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45938.204355439811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45938.204355439811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45938.204355439811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45938.204355439811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45938.204355439811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45938.204355439811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45938.204355439811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45938.204355439811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45938.204355439811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45938.204355439811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45938.204355439811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45938.204355439811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45938.204355439811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45938.204355439811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45938.204355439811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45938.204355439811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45938.204355439811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45938.204355439811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45938.204355439811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45938.204355439811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45938.204355439811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45938.204355439811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45938.204355439811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45938.204355439811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45938.204355439811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45938.204355439811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45938.204355439811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45938.204355439811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45938.204355439811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45938.204355439811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45938.204355439811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45938.204355439811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45938.204355439811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45938.204355439811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45938.204355439811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45938.204355439811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45938.204355439811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45938.204355439811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45938.204355439811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45938.204355439811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45938.204355439811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45938.204355439811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45938.204355439811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45938.204355439811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45938.204355439811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45938.204355439811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45938.204355439811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45938.204355439811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45938.204355439811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45938.204355439811</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234.72363784721529</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0.52592951388214715</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0.30875358796038199</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45938.204355439811</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6.6855439814389683E-2</v>
      </c>
      <c r="H6" s="136">
        <v>45938.131550925929</v>
      </c>
      <c r="I6" s="132" t="str">
        <f>IFERROR(VLOOKUP(D6,DB!A:F,6,0),"")</f>
        <v>Generator-SG</v>
      </c>
      <c r="J6" s="132" t="str">
        <f>IFERROR(VLOOKUP(D6,DB!A:G,7,0),"")</f>
        <v>Dead</v>
      </c>
      <c r="K6" s="139" t="s">
        <v>39059</v>
      </c>
      <c r="L6" s="134" t="str">
        <f>IFERROR(VLOOKUP(D6,DB!A:I,9,0),"")</f>
        <v>Latis</v>
      </c>
    </row>
    <row r="7" spans="1:16" ht="15" customHeight="1">
      <c r="A7" s="132" t="s">
        <v>39063</v>
      </c>
      <c r="B7" s="132" t="str">
        <f>IFERROR(VLOOKUP(D7,DB!A:K,11,0),"")</f>
        <v>R4</v>
      </c>
      <c r="C7" s="133">
        <v>1</v>
      </c>
      <c r="D7" s="134" t="s">
        <v>24150</v>
      </c>
      <c r="E7" s="135" t="s">
        <v>39045</v>
      </c>
      <c r="F7" s="136">
        <v>45938.173101851855</v>
      </c>
      <c r="G7" s="137">
        <f ca="1">IFERROR(NOW()-F7,"")</f>
        <v>3.1253587956598494E-2</v>
      </c>
      <c r="H7" s="136">
        <v>45938.167129629626</v>
      </c>
      <c r="I7" s="132" t="str">
        <f>IFERROR(VLOOKUP(D7,DB!A:F,6,0),"")</f>
        <v>SCECO</v>
      </c>
      <c r="J7" s="132" t="str">
        <f>IFERROR(VLOOKUP(D7,DB!A:G,7,0),"")</f>
        <v>Good+Vandalized+Vandalized</v>
      </c>
      <c r="K7" s="139" t="s">
        <v>39064</v>
      </c>
      <c r="L7" s="134" t="str">
        <f>IFERROR(VLOOKUP(D7,DB!A:I,9,0),"")</f>
        <v>Latis</v>
      </c>
    </row>
    <row r="8" spans="1:16" ht="15" customHeight="1">
      <c r="A8" s="132"/>
      <c r="B8" s="132" t="str">
        <f>IFERROR(VLOOKUP(D8,DB!A:K,11,0),"")</f>
        <v/>
      </c>
      <c r="C8" s="133"/>
      <c r="D8" s="99"/>
      <c r="E8" s="135"/>
      <c r="F8" s="136"/>
      <c r="G8" s="137">
        <f ca="1">IFERROR(NOW()-F8,"")</f>
        <v>45938.204355439811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45938.204355439811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45938.204355439811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45938.204355439811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45938.204355439811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45938.204355439811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45938.204355439811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45938.204355439811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45938.204355439811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45938.204355439811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45938.204355439811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45938.204355439811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45938.204355439811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45938.204355439811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45938.204355439811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45938.204355439811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45938.204355439811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45938.204355439811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45938.204355439811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45938.204355439811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45938.204355439811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45938.204355439811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45938.204355439811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45938.204355439811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45938.204355439811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45938.204355439811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45938.204355439811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45938.204355439811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45938.204355439811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45938.204355439811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45938.204355439811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45938.204355439811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45938.204355439811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45938.204355439811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45938.204355439811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45938.204355439811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45938.204355439811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45938.204355439811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45938.204355439811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45938.204355439811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45938.204355439811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45938.204355439811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45938.204355439811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45938.204355439811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45938.204355439811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45938.204355439811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45938.204355439811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45938.204355439811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45938.204355439811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45938.204355439811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45938.204355439811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45938.204355439811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45938.204355439811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45938.204355439811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45938.204355439811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45938.204355439811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45938.204355439811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45938.204355439811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45938.204355439811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45938.204355439811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45938.204355439811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45938.204355439811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45938.204355439811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45938.204355439811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45938.204355439811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45938.204355439811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45938.204355439811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45938.204355439811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45938.204355439811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45938.204355439811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45938.204355439811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45938.204355439811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45938.204355439811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45938.204355439811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45938.204355439811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45938.204355439811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45938.204355439811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45938.204355439811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45938.204355439811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45938.204355439811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45938.204355439811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45938.204355439811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45938.204355439811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45938.204355439811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45938.204355439811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45938.204355439811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45938.204355439811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45938.204355439811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45938.204355439811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45938.204355439811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45938.204355439811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45938.204355439811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45938.204355439811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45938.204355439811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45938.204355439811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45938.204355439811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45938.204355439811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45938.204355439811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45938.204355439811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45938.204355439811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45938.204355439811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45938.204355439811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45938.204355439811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45938.204355439811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45938.204355439811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45938.204355439811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45938.204355439811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45938.204355439811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45938.204355439811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45938.204355439811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45938.204355439811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45938.204355439811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45938.204355439811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45938.204355439811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45938.204355439811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45938.204355439811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45938.204355439811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45938.204355439811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45938.204355439811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45938.204355439811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45938.204355439811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45938.204355439811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45938.204355439811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45938.204355439811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45938.204355439811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45938.204355439811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45938.204355439811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45938.204355439811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45938.204355439811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45938.204355439811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45938.204355439811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45938.204355439811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45938.204355439811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45938.204355439811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45938.204355439811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45938.204355439811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45938.204355439811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45938.204355439811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45938.204355439811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45938.204355439811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45938.204355439811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45938.204355439811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45938.204355439811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45938.204355439811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45938.204355439811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45938.204355439811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45938.204355439811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45938.204355439811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45938.204355439811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45938.204355439811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45938.204355439811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45938.204355439811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45938.204355439811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45938.204355439811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45938.204355439811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45938.204355439811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45938.204355439811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45938.204355439811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45938.204355439811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45938.204355439811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45938.204355439811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45938.204355439811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45938.204355439811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45938.204355439811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45938.204355439811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45938.204355439811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45938.204355439811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45938.204355439811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45938.204355439811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45938.204355439811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45938.204355439811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45938.204355439811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45938.204355439811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45938.204355439811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45938.204355439811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45938.204355439811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45938.204355439811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45938.204355439811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45938.204355439811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45938.204355439811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45938.204355439811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45938.204355439811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45938.204355439811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45938.204355439811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45938.204355439811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45938.204355439811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45938.204355439811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45938.204355439811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45938.204355439811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45938.204355439811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45938.204355439811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45938.204355439811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45938.204355439811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45938.204355439811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45938.204355439811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45938.204355439811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45938.204355439811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45938.204355439811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45938.204355439811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45938.204355439811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45938.204355439811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45938.204355439811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45938.204355439811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45938.204355439811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45938.204355439811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45938.204355439811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45938.204355439811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45938.204355439811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45938.204355439811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45938.204355439811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45938.204355439811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45938.204355439811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45938.204355439811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45938.204355439811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45938.204355439811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45938.204355439811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45938.204355439811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45938.204355439811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45938.204355439811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45938.204355439811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45938.204355439811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45938.204355439811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45938.204355439811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45938.204355439811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45938.204355439811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45938.204355439811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45938.204355439811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45938.204355439811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45938.204355439811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45938.204355439811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45938.204355439811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45938.204355439811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45938.204355439811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45938.204355439811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45938.204355439811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45938.204355439811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45938.204355439811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45938.204355439811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45938.204355439811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45938.204355439811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45938.204355439811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45938.204355439811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45938.204355439811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45938.204355439811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45938.204355439811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45938.204355439811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45938.204355439811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45938.204355439811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45938.204355439811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45938.204355439811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45938.204355439811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45938.204355439811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45938.204355439811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45938.204355439811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45938.204355439811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45938.204355439811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45938.204355439811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45938.204355439811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45938.204355439811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45938.204355439811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45938.204355439811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45938.204355439811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45938.204355439811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45938.204355439811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45938.204355439811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45938.204355439811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45938.204355439811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45938.204355439811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45938.204355439811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45938.204355439811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45938.204355439811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45938.204355439811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45938.204355439811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45938.204355439811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45938.204355439811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45938.204355439811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45938.204355439811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45938.204355439811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45938.204355439811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45938.204355439811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45938.204355439811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45938.204355439811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45938.204355439811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45938.204355439811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45938.204355439811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45938.204355439811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45938.204355439811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45938.204355439811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45938.204355439811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45938.204355439811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45938.204355439811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45938.204355439811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45938.204355439811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45938.204355439811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45938.204355439811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45938.204355439811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45938.204355439811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45938.204355439811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45938.204355439811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45938.204355439811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45938.204355439811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45938.204355439811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45938.204355439811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45938.204355439811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45938.204355439811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45938.204355439811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45938.204355439811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45938.204355439811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45938.204355439811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45938.204355439811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45938.204355439811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45938.204355439811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45938.204355439811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45938.204355439811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45938.204355439811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45938.204355439811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45938.204355439811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45938.204355439811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45938.204355439811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45938.204355439811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45938.204355439811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45938.204355439811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45938.204355439811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45938.204355439811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45938.204355439811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45938.204355439811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45938.204355439811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45938.204355439811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45938.204355439811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45938.204355439811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45938.204355439811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45938.204355439811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45938.204355439811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45938.204355439811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45938.204355439811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45938.204355439811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45938.204355439811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45938.204355439811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45938.204355439811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45938.204355439811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45938.204355439811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45938.204355439811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45938.204355439811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45938.204355439811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45938.204355439811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45938.204355439811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45938.204355439811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45938.204355439811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45938.204355439811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45938.204355439811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45938.204355439811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45938.204355439811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45938.204355439811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45938.204355439811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45938.204355439811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45938.204355439811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45938.204355439811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45938.204355439811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45938.204355439811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45938.204355439811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45938.204355439811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45938.204355439811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45938.204355439811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45938.204355439811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45938.204355439811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45938.204355439811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45938.204355439811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45938.204355439811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45938.204355439811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45938.204355439811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45938.204355439811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45938.204355439811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45938.204355439811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45938.204355439811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45938.204355439811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45938.204355439811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45938.204355439811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45938.204355439811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45938.204355439811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45938.204355439811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45938.204355439811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45938.204355439811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45938.204355439811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45938.204355439811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45938.204355439811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45938.204355439811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45938.204355439811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45938.204355439811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45938.204355439811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45938.204355439811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45938.204355439811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45938.204355439811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45938.204355439811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45938.204355439811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45938.204355439811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45938.204355439811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45938.204355439811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45938.204355439811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45938.204355439811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45938.204355439811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45938.204355439811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45938.204355439811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45938.204355439811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45938.204355439811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45938.204355439811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45938.204355439811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45938.204355439811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45938.204355439811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45938.204355439811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45938.204355439811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45938.204355439811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45938.204355439811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45938.204355439811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45938.204355439811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45938.204355439811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45938.204355439811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45938.204355439811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45938.204355439811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45938.204355439811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45938.204355439811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45938.204355439811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45938.204355439811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45938.204355439811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45938.204355439811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45938.204355439811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45938.204355439811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45938.204355439811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45938.204355439811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45938.204355439811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45938.204355439811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45938.204355439811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45938.204355439811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45938.204355439811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45938.204355439811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45938.204355439811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45938.204355439811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45938.204355439811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45938.204355439811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45938.204355439811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45938.204355439811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45938.204355439811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45938.204355439811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45938.204355439811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45938.204355439811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45938.204355439811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45938.204355439811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45938.204355439811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45938.204355439811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45938.204355439811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45938.204355439811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45938.204355439811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45938.204355439811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45938.204355439811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45938.204355439811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45938.204355439811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45938.204355439811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45938.204355439811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45938.204355439811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45938.204355439811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45938.204355439811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45938.204355439811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45938.204355439811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45938.204355439811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45938.204355439811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45938.204355439811</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45938.204355439811</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46.372295254623168</v>
      </c>
      <c r="H2" s="38">
        <v>45891.790393518517</v>
      </c>
      <c r="I2" s="37" t="str">
        <f>IFERROR(VLOOKUP(D2,DB!A:F,6,0),"")</f>
        <v>Generator-SG</v>
      </c>
      <c r="J2" s="37" t="str">
        <f>IFERROR(VLOOKUP(D2,DB!A:G,7,0),"")</f>
        <v>Vandalized</v>
      </c>
      <c r="K2" s="37" t="s">
        <v>39066</v>
      </c>
      <c r="L2" s="37" t="str">
        <f>IFERROR(VLOOKUP(D2,DB!A:I,9,0),"")</f>
        <v>Latis</v>
      </c>
      <c r="M2" s="128"/>
    </row>
    <row r="3" spans="1:13" ht="30.75">
      <c r="A3" s="37" t="s">
        <v>39067</v>
      </c>
      <c r="B3" s="37" t="str">
        <f>IFERROR(VLOOKUP(D3,DB!A:K,11,0),"")</f>
        <v>R5</v>
      </c>
      <c r="C3" s="37">
        <v>1</v>
      </c>
      <c r="D3" s="37" t="s">
        <v>31295</v>
      </c>
      <c r="E3" s="37" t="s">
        <v>39045</v>
      </c>
      <c r="F3" s="38">
        <v>45926.188877314817</v>
      </c>
      <c r="G3" s="39">
        <f ca="1">IFERROR(NOW()-F3,"-")</f>
        <v>12.015478124994843</v>
      </c>
      <c r="H3" s="38">
        <v>45926.158159722225</v>
      </c>
      <c r="I3" s="37" t="str">
        <f>IFERROR(VLOOKUP(D3,DB!A:F,6,0),"")</f>
        <v>SCECO</v>
      </c>
      <c r="J3" s="37" t="str">
        <f>IFERROR(VLOOKUP(D3,DB!A:G,7,0),"")</f>
        <v>Good</v>
      </c>
      <c r="K3" s="37" t="s">
        <v>39068</v>
      </c>
      <c r="L3" s="37" t="str">
        <f>IFERROR(VLOOKUP(D3,DB!A:I,9,0),"")</f>
        <v>Latis</v>
      </c>
      <c r="M3" s="128"/>
    </row>
    <row r="4" spans="1:13" ht="30.75">
      <c r="A4" s="37" t="s">
        <v>39069</v>
      </c>
      <c r="B4" s="37" t="str">
        <f>IFERROR(VLOOKUP(D4,DB!A:K,11,0),"")</f>
        <v>R5</v>
      </c>
      <c r="C4" s="37">
        <v>1</v>
      </c>
      <c r="D4" s="37" t="s">
        <v>31519</v>
      </c>
      <c r="E4" s="37" t="s">
        <v>39045</v>
      </c>
      <c r="F4" s="38">
        <v>45937.848715277774</v>
      </c>
      <c r="G4" s="39">
        <f ca="1">IFERROR(NOW()-F4,"-")</f>
        <v>0.35564016203716164</v>
      </c>
      <c r="H4" s="38">
        <v>45937.57917824074</v>
      </c>
      <c r="I4" s="37" t="str">
        <f>IFERROR(VLOOKUP(D4,DB!A:F,6,0),"")</f>
        <v>SCECO</v>
      </c>
      <c r="J4" s="37" t="str">
        <f>IFERROR(VLOOKUP(D4,DB!A:G,7,0),"")</f>
        <v>No BB Design</v>
      </c>
      <c r="K4" s="37" t="s">
        <v>39070</v>
      </c>
      <c r="L4" s="37" t="str">
        <f>IFERROR(VLOOKUP(D4,DB!A:I,9,0),"")</f>
        <v>Latis</v>
      </c>
      <c r="M4" s="128"/>
    </row>
    <row r="5" spans="1:13" ht="15">
      <c r="A5" s="37" t="s">
        <v>39071</v>
      </c>
      <c r="B5" s="37" t="str">
        <f>IFERROR(VLOOKUP(D5,DB!A:K,11,0),"")</f>
        <v>R5</v>
      </c>
      <c r="C5" s="37">
        <v>6</v>
      </c>
      <c r="D5" s="37" t="s">
        <v>37358</v>
      </c>
      <c r="E5" s="37" t="s">
        <v>38964</v>
      </c>
      <c r="F5" s="38">
        <v>45937.987083333333</v>
      </c>
      <c r="G5" s="39">
        <f ca="1">IFERROR(NOW()-F5,"-")</f>
        <v>0.21727210647804895</v>
      </c>
      <c r="H5" s="38">
        <v>45937.842569444445</v>
      </c>
      <c r="I5" s="37" t="str">
        <f>IFERROR(VLOOKUP(D5,DB!A:F,6,0),"")</f>
        <v>Generator-DG</v>
      </c>
      <c r="J5" s="37" t="str">
        <f>IFERROR(VLOOKUP(D5,DB!A:G,7,0),"")</f>
        <v>Good</v>
      </c>
      <c r="K5" s="37" t="s">
        <v>39072</v>
      </c>
      <c r="L5" s="37" t="str">
        <f>IFERROR(VLOOKUP(D5,DB!A:I,9,0),"")</f>
        <v>Latis</v>
      </c>
      <c r="M5" s="128"/>
    </row>
    <row r="6" spans="1:13" ht="30.75">
      <c r="A6" s="37" t="s">
        <v>39073</v>
      </c>
      <c r="B6" s="37" t="str">
        <f>IFERROR(VLOOKUP(D6,DB!A:K,11,0),"")</f>
        <v>R5</v>
      </c>
      <c r="C6" s="37">
        <v>1</v>
      </c>
      <c r="D6" s="37" t="s">
        <v>29760</v>
      </c>
      <c r="E6" s="37" t="s">
        <v>38964</v>
      </c>
      <c r="F6" s="38">
        <v>45938.14398148148</v>
      </c>
      <c r="G6" s="39">
        <f ca="1">IFERROR(NOW()-F6,"-")</f>
        <v>6.037395833118353E-2</v>
      </c>
      <c r="H6" s="38">
        <v>45937.893564814818</v>
      </c>
      <c r="I6" s="37" t="str">
        <f>IFERROR(VLOOKUP(D6,DB!A:F,6,0),"")</f>
        <v>SCECO</v>
      </c>
      <c r="J6" s="37" t="str">
        <f>IFERROR(VLOOKUP(D6,DB!A:G,7,0),"")</f>
        <v>Dead</v>
      </c>
      <c r="K6" s="37" t="s">
        <v>39074</v>
      </c>
      <c r="L6" s="37" t="str">
        <f>IFERROR(VLOOKUP(D6,DB!A:I,9,0),"")</f>
        <v>Latis</v>
      </c>
      <c r="M6" s="128"/>
    </row>
    <row r="7" spans="1:13" ht="15">
      <c r="A7" s="37"/>
      <c r="B7" s="37" t="str">
        <f>IFERROR(VLOOKUP(D7,DB!A:K,11,0),"")</f>
        <v/>
      </c>
      <c r="C7" s="37"/>
      <c r="D7" s="37"/>
      <c r="E7" s="37"/>
      <c r="F7" s="38"/>
      <c r="G7" s="39">
        <f ca="1">IFERROR(NOW()-F7,"-")</f>
        <v>45938.204355439811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45938.204355439811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45938.204355439811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45938.204355439811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45938.204355439811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45938.204355439811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45938.204355439811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45938.204355439811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45938.204355439811</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45938.204355439811</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45938.204355439811</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45938.204355439811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45938.204355439811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45938.204355439811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45938.204355439811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45938.204355439811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45938.204355439811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45938.204355439811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45938.204355439811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45938.204355439811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45938.204355439811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45938.204355439811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45938.204355439811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45938.204355439811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45938.204355439811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45938.204355439811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45938.204355439811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45938.204355439811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45938.204355439811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45938.204355439811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45938.204355439811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45938.204355439811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45938.204355439811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45938.204355439811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45938.204355439811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45938.204355439811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45938.204355439811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45938.204355439811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45938.204355439811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45938.204355439811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45938.204355439811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45938.204355439811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45938.204355439811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45938.204355439811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45938.204355439811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45938.204355439811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45938.204355439811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45938.204355439811</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45938.204355439811</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45938.204355439811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45938.204355439811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45938.204355439811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45938.204355439811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45938.204355439811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45938.204355439811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45938.204355439811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45938.204355439811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45938.204355439811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45938.204355439811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45938.204355439811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45938.204355439811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45938.204355439811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45938.204355439811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45938.204355439811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45938.204355439811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45938.204355439811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45938.204355439811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45938.204355439811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45938.204355439811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45938.204355439811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45938.204355439811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45938.204355439811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45938.204355439811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45938.204355439811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45938.204355439811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45938.204355439811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45938.204355439811</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45938.204355439811</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45938.204355439811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45938.204355439811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45938.204355439811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45938.204355439811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45938.204355439811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45938.204355439811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45938.204355439811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45938.204355439811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45938.204355439811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45938.204355439811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45938.204355439811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45938.204355439811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45938.204355439811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45938.204355439811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45938.204355439811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45938.204355439811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45938.204355439811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45938.204355439811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45938.204355439811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45938.204355439811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45938.204355439811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45938.204355439811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45938.204355439811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45938.204355439811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45938.204355439811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45938.204355439811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45938.204355439811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45938.204355439811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45938.204355439811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45938.204355439811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45938.204355439811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45938.204355439811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45938.204355439811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45938.204355439811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45938.204355439811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45938.204355439811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45938.204355439811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45938.204355439811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45938.204355439811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45938.204355439811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45938.204355439811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45938.204355439811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45938.204355439811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45938.204355439811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45938.204355439811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45938.204355439811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45938.204355439811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45938.204355439811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45938.204355439811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45938.204355439811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45938.204355439811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45938.204355439811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45938.204355439811</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45938.204355439811</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39075</v>
      </c>
      <c r="B2" s="112" t="s">
        <v>5398</v>
      </c>
      <c r="C2" s="129">
        <v>1</v>
      </c>
      <c r="D2" s="112" t="s">
        <v>34463</v>
      </c>
      <c r="E2" s="129" t="s">
        <v>39076</v>
      </c>
      <c r="F2" s="130">
        <v>45926.772847222222</v>
      </c>
      <c r="G2" s="81">
        <f ca="1">IFERROR(NOW()-F2,"-")</f>
        <v>11.431508217588998</v>
      </c>
      <c r="H2" s="131">
        <v>45927.449074074102</v>
      </c>
      <c r="I2" s="112" t="str">
        <f>IFERROR(VLOOKUP(D2,DB!A:F,6,0),"")</f>
        <v>SCECO</v>
      </c>
      <c r="J2" s="112" t="str">
        <f>IFERROR(VLOOKUP(D2,DB!A:G,7,0),"")</f>
        <v>Weak</v>
      </c>
      <c r="K2" s="129" t="s">
        <v>39077</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45938.204355439811</v>
      </c>
      <c r="H3" s="131">
        <v>45927.987534722219</v>
      </c>
      <c r="I3" s="112" t="str">
        <f>IFERROR(VLOOKUP(D3,DB!A:F,6,0),"")</f>
        <v>SCECO</v>
      </c>
      <c r="J3" s="112" t="str">
        <f>IFERROR(VLOOKUP(D3,DB!A:G,7,0),"")</f>
        <v>Vandalized</v>
      </c>
      <c r="K3" s="129" t="s">
        <v>39078</v>
      </c>
      <c r="L3" s="118" t="str">
        <f>IFERROR(VLOOKUP(D3,DB!A:I,9,0),"")</f>
        <v>Latis</v>
      </c>
    </row>
    <row r="4" spans="1:16383" ht="31.5" customHeight="1">
      <c r="A4" s="129" t="s">
        <v>39079</v>
      </c>
      <c r="B4" s="112" t="s">
        <v>5398</v>
      </c>
      <c r="C4" s="129">
        <v>1</v>
      </c>
      <c r="D4" s="112" t="s">
        <v>32861</v>
      </c>
      <c r="E4" s="129" t="s">
        <v>39076</v>
      </c>
      <c r="F4" s="130">
        <v>45933.880972222221</v>
      </c>
      <c r="G4" s="81">
        <f ca="1">IFERROR(NOW()-F4,"-")</f>
        <v>4.3233832175901625</v>
      </c>
      <c r="H4" s="131">
        <v>45929.455266203702</v>
      </c>
      <c r="I4" s="112" t="str">
        <f>IFERROR(VLOOKUP(D4,DB!A:F,6,0),"")</f>
        <v>SCECO</v>
      </c>
      <c r="J4" s="112" t="str">
        <f>IFERROR(VLOOKUP(D4,DB!A:G,7,0),"")</f>
        <v>In progress</v>
      </c>
      <c r="K4" s="129" t="s">
        <v>39077</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39080</v>
      </c>
      <c r="B5" s="112" t="s">
        <v>5398</v>
      </c>
      <c r="C5" s="129">
        <v>1</v>
      </c>
      <c r="D5" s="112" t="s">
        <v>33408</v>
      </c>
      <c r="E5" s="129" t="s">
        <v>38964</v>
      </c>
      <c r="F5" s="130">
        <v>45934.942245370374</v>
      </c>
      <c r="G5" s="81">
        <f ca="1">IFERROR(NOW()-F5,"-")</f>
        <v>3.2621100694377674</v>
      </c>
      <c r="H5" s="131">
        <v>45934.470231481479</v>
      </c>
      <c r="I5" s="112" t="str">
        <f>IFERROR(VLOOKUP(D5,DB!A:F,6,0),"")</f>
        <v>SCECO</v>
      </c>
      <c r="J5" s="112" t="str">
        <f>IFERROR(VLOOKUP(D5,DB!A:G,7,0),"")</f>
        <v>Dead</v>
      </c>
      <c r="K5" s="129" t="s">
        <v>39077</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39081</v>
      </c>
      <c r="B6" s="112" t="str">
        <f>IFERROR(VLOOKUP(D6,DB!A:K,11,0),"")</f>
        <v>R6</v>
      </c>
      <c r="C6" s="114">
        <v>1</v>
      </c>
      <c r="D6" s="112" t="s">
        <v>33684</v>
      </c>
      <c r="E6" s="129" t="s">
        <v>39076</v>
      </c>
      <c r="F6" s="116">
        <v>45937.809027777781</v>
      </c>
      <c r="G6" s="81">
        <f ca="1">IFERROR(NOW()-F6,"-")</f>
        <v>0.39532766203046776</v>
      </c>
      <c r="H6" s="116">
        <v>45937.667847222219</v>
      </c>
      <c r="I6" s="112" t="str">
        <f>IFERROR(VLOOKUP(D6,DB!A:F,6,0),"")</f>
        <v>SCECO</v>
      </c>
      <c r="J6" s="112" t="str">
        <f>IFERROR(VLOOKUP(D6,DB!A:G,7,0),"")</f>
        <v>Weak</v>
      </c>
      <c r="K6" s="117" t="s">
        <v>39082</v>
      </c>
      <c r="L6" s="118" t="str">
        <f>IFERROR(VLOOKUP(D6,DB!A:I,9,0),"")</f>
        <v>Latis</v>
      </c>
    </row>
    <row r="7" spans="1:16383" ht="31.5" customHeight="1">
      <c r="A7" s="113"/>
      <c r="B7" s="112" t="str">
        <f>IFERROR(VLOOKUP(D7,DB!A:K,11,0),"")</f>
        <v/>
      </c>
      <c r="C7" s="114"/>
      <c r="D7" s="112"/>
      <c r="E7" s="115"/>
      <c r="F7" s="116"/>
      <c r="G7" s="81">
        <f ca="1">IFERROR(NOW()-F7,"-")</f>
        <v>45938.204355439811</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45938.204355439811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45938.204355439811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45938.204355439811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45938.204355439811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45938.204355439811</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45938.204355439811</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45938.204355439811</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45938.204355439811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45938.204355439811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45938.204355439811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45938.204355439811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45938.204355439811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45938.204355439811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45938.204355439811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45938.204355439811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45938.204355439811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45938.204355439811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45938.204355439811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45938.204355439811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45938.204355439811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45938.204355439811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45938.204355439811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45938.204355439811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45938.204355439811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45938.204355439811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45938.204355439811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45938.204355439811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45938.204355439811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45938.204355439811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45938.204355439811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45938.204355439811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45938.204355439811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45938.204355439811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45938.204355439811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45938.204355439811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45938.204355439811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45938.204355439811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45938.204355439811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45938.204355439811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45938.204355439811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45938.204355439811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45938.204355439811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45938.204355439811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45938.204355439811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45938.204355439811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45938.204355439811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45938.204355439811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45938.204355439811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45938.204355439811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45938.204355439811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45938.204355439811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45938.204355439811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45938.204355439811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45938.204355439811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45938.204355439811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45938.204355439811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45938.204355439811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45938.204355439811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45938.204355439811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45938.204355439811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45938.204355439811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45938.204355439811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45938.204355439811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45938.204355439811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45938.204355439811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45938.204355439811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45938.204355439811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45938.204355439811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45938.204355439811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45938.204355439811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45938.204355439811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45938.204355439811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45938.204355439811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45938.204355439811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45938.204355439811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45938.204355439811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45938.204355439811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45938.204355439811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45938.204355439811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45938.204355439811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45938.204355439811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45938.204355439811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45938.204355439811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45938.204355439811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45938.204355439811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45938.204355439811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45938.204355439811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45938.204355439811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45938.204355439811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45938.204355439811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45938.204355439811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45938.204355439811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45938.204355439811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45938.204355439811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45938.204355439811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45938.204355439811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45938.204355439811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45938.204355439811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45938.204355439811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45938.204355439811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45938.204355439811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45938.204355439811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45938.204355439811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45938.204355439811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45938.204355439811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45938.204355439811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45938.204355439811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45938.204355439811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45938.204355439811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45938.204355439811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45938.204355439811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45938.204355439811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45938.204355439811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45938.204355439811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45938.204355439811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45938.204355439811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45938.204355439811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45938.204355439811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45938.204355439811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45938.204355439811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45938.204355439811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45938.204355439811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45938.204355439811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45938.204355439811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45938.204355439811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45938.204355439811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45938.204355439811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45938.204355439811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45938.204355439811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45938.204355439811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45938.204355439811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45938.204355439811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45938.204355439811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45938.204355439811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45938.204355439811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45938.204355439811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45938.204355439811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45938.204355439811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45938.204355439811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45938.204355439811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45938.204355439811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45938.204355439811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45938.204355439811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45938.204355439811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45938.204355439811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45938.204355439811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45938.204355439811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45938.204355439811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45938.204355439811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45938.204355439811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45938.204355439811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45938.204355439811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45938.204355439811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45938.204355439811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45938.204355439811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45938.204355439811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45938.204355439811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45938.204355439811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45938.204355439811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45938.204355439811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45938.204355439811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45938.204355439811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45938.204355439811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45938.204355439811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45938.204355439811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45938.204355439811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45938.204355439811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45938.204355439811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45938.204355439811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45938.204355439811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45938.204355439811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45938.204355439811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45938.204355439811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45938.204355439811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45938.204355439811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45938.204355439811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45938.204355439811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45938.204355439811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45938.204355439811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45938.204355439811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45938.204355439811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45938.204355439811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45938.204355439811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45938.204355439811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45938.204355439811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45938.204355439811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45938.204355439811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45938.204355439811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45938.204355439811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45938.204355439811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45938.204355439811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45938.204355439811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45938.204355439811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45938.204355439811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45938.204355439811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45938.204355439811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45938.204355439811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45938.204355439811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45938.204355439811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45938.204355439811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45938.204355439811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45938.204355439811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45938.204355439811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45938.204355439811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45938.204355439811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45938.204355439811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45938.204355439811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45938.204355439811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45938.204355439811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45938.204355439811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45938.204355439811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45938.204355439811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45938.204355439811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45938.204355439811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45938.204355439811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45938.204355439811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45938.204355439811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45938.204355439811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45938.204355439811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45938.204355439811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45938.204355439811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45938.204355439811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45938.204355439811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45938.204355439811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45938.204355439811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45938.204355439811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45938.204355439811</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2025-10-08T01:56:15Z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