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15" documentId="13_ncr:1_{F6CB121F-512D-4AA6-A0C1-0FB36C537598}" xr6:coauthVersionLast="47" xr6:coauthVersionMax="47" xr10:uidLastSave="{71B42F0D-A945-4047-880F-5CBC40FC6C0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<sst xmlns="http://schemas.openxmlformats.org/spreadsheetml/2006/main" count="178583" uniqueCount="39076">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</sst>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271.90660891203879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c r="F3" s="90">
        <v>45934.799398148149</v>
      </c>
      <c r="G3" s="80">
        <f ca="1">IFERROR(NOW()-F3,"")</f>
        <v>5.5636689816310536E-2</v>
      </c>
      <c r="H3" s="90">
        <v>45934.799398148149</v>
      </c>
      <c r="I3" s="73" t="str">
        <f>IFERROR(VLOOKUP(D3,DB!A:F,6,0),"")</f>
        <v>Generator-SG</v>
      </c>
      <c r="J3" s="73" t="str">
        <f>IFERROR(VLOOKUP(D3,DB!A:G,7,0),"")</f>
        <v>Vandalized</v>
      </c>
      <c r="K3" s="81" t="s">
        <v>38967</v>
      </c>
      <c r="L3" s="79" t="str">
        <f>IFERROR(VLOOKUP(D3,DB!A:I,9,0),"")</f>
        <v>Latis</v>
      </c>
    </row>
    <row r="4" spans="1:12" ht="15" customHeight="1">
      <c r="A4" s="63"/>
      <c r="B4" s="73" t="str">
        <f>IFERROR(VLOOKUP(D4,DB!A:K,11,0),"")</f>
        <v/>
      </c>
      <c r="C4" s="64"/>
      <c r="D4" s="64"/>
      <c r="E4" s="65"/>
      <c r="F4" s="66"/>
      <c r="G4" s="67">
        <f ca="1">IFERROR(NOW()-F4,"")</f>
        <v>45934.855034837965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45934.855034837965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45934.855034837965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45934.855034837965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45934.855034837965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45934.855034837965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45934.855034837965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45934.855034837965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45934.855034837965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45934.855034837965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45934.855034837965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45934.855034837965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45934.855034837965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45934.855034837965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45934.855034837965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45934.855034837965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45934.855034837965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45934.855034837965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45934.855034837965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45934.855034837965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45934.855034837965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45934.855034837965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45934.855034837965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45934.855034837965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45934.855034837965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45934.855034837965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45934.855034837965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45934.855034837965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45934.855034837965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45934.855034837965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45934.855034837965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45934.855034837965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45934.855034837965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45934.855034837965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45934.855034837965</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243.20325243055413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128.12795150463353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109.85519687500346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45934.855034837965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45934.855034837965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45934.855034837965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45934.855034837965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45934.855034837965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45934.855034837965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45934.855034837965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45934.855034837965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45934.855034837965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45934.855034837965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45934.855034837965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45934.855034837965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45934.855034837965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45934.855034837965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45934.855034837965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45934.855034837965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45934.855034837965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45934.855034837965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45934.855034837965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45934.855034837965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45934.855034837965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45934.855034837965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45934.855034837965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45934.855034837965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45934.855034837965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45934.855034837965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45934.855034837965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45934.855034837965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45934.855034837965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45934.855034837965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45934.855034837965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45934.855034837965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45934.855034837965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45934.855034837965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45934.855034837965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45934.855034837965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45934.855034837965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45934.855034837965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45934.855034837965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45934.855034837965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45934.855034837965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45934.855034837965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45934.855034837965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45934.855034837965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45934.855034837965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45934.855034837965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45934.855034837965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45934.855034837965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45934.855034837965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45934.855034837965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45934.855034837965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45934.855034837965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45934.855034837965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45934.855034837965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45934.855034837965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45934.855034837965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45934.855034837965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45934.855034837965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45934.855034837965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45934.855034837965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45934.855034837965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45934.855034837965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45934.855034837965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45934.855034837965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45934.855034837965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45934.855034837965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45934.855034837965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45934.855034837965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45934.855034837965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45934.855034837965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45934.855034837965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45934.855034837965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45934.855034837965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45934.855034837965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45934.855034837965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45934.855034837965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45934.855034837965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45934.855034837965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45934.855034837965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45934.855034837965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45934.855034837965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45934.855034837965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45934.855034837965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45934.855034837965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45934.855034837965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45934.855034837965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45934.855034837965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45934.855034837965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45934.855034837965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45934.855034837965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45934.855034837965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45934.855034837965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45934.855034837965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45934.855034837965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45934.855034837965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45934.855034837965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45934.855034837965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45934.855034837965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45934.855034837965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45934.855034837965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45934.855034837965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45934.855034837965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45934.855034837965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45934.855034837965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45934.855034837965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45934.855034837965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45934.855034837965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45934.855034837965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45934.855034837965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45934.855034837965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45934.855034837965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45934.855034837965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45934.855034837965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45934.855034837965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45934.855034837965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45934.855034837965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45934.855034837965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45934.855034837965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45934.855034837965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45934.855034837965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45934.855034837965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45934.855034837965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45934.855034837965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45934.855034837965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45934.855034837965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45934.855034837965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45934.855034837965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45934.855034837965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45934.855034837965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45934.855034837965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45934.855034837965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45934.855034837965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45934.855034837965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45934.855034837965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45934.855034837965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45934.855034837965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45934.855034837965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45934.855034837965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45934.855034837965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45934.855034837965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45934.855034837965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45934.855034837965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45934.855034837965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45934.855034837965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45934.855034837965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45934.855034837965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45934.855034837965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45934.855034837965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45934.855034837965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45934.855034837965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45934.855034837965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45934.855034837965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45934.855034837965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45934.855034837965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45934.855034837965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45934.855034837965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45934.855034837965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45934.855034837965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45934.855034837965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45934.855034837965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45934.855034837965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45934.855034837965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45934.855034837965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45934.855034837965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45934.855034837965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45934.855034837965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45934.855034837965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45934.855034837965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45934.855034837965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45934.855034837965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45934.855034837965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45934.855034837965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45934.855034837965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45934.855034837965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45934.855034837965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45934.855034837965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45934.855034837965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45934.855034837965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45934.855034837965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45934.855034837965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45934.855034837965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45934.855034837965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45934.855034837965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45934.855034837965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45934.855034837965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45934.855034837965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45934.855034837965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45934.855034837965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45934.855034837965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45934.855034837965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45934.855034837965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45934.855034837965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45934.855034837965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45934.855034837965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45934.855034837965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45934.855034837965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45934.855034837965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45934.855034837965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45934.855034837965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45934.855034837965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45934.855034837965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45934.855034837965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45934.855034837965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45934.855034837965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45934.855034837965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45934.855034837965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45934.855034837965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45934.855034837965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45934.855034837965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45934.855034837965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45934.855034837965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45934.855034837965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45934.855034837965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45934.855034837965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45934.855034837965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45934.855034837965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45934.855034837965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45934.855034837965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45934.855034837965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45934.855034837965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45934.855034837965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45934.855034837965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45934.855034837965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45934.855034837965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45934.855034837965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45934.855034837965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45934.855034837965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45934.855034837965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45934.855034837965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45934.855034837965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45934.855034837965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45934.855034837965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45934.855034837965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45934.855034837965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45934.855034837965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45934.855034837965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45934.855034837965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45934.855034837965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45934.855034837965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45934.855034837965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45934.855034837965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45934.855034837965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45934.855034837965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45934.855034837965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45934.855034837965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45934.855034837965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45934.855034837965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45934.855034837965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45934.855034837965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45934.855034837965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45934.855034837965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45934.855034837965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45934.855034837965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45934.855034837965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45934.855034837965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45934.855034837965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45934.855034837965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45934.855034837965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45934.855034837965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45934.855034837965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45934.855034837965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45934.855034837965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45934.855034837965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45934.855034837965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45934.855034837965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45934.855034837965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45934.855034837965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45934.855034837965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45934.855034837965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45934.855034837965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45934.855034837965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45934.855034837965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45934.855034837965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45934.855034837965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45934.855034837965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45934.855034837965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45934.855034837965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45934.855034837965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45934.855034837965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45934.855034837965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45934.855034837965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45934.855034837965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45934.855034837965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45934.855034837965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45934.855034837965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45934.855034837965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45934.855034837965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45934.855034837965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45934.855034837965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45934.855034837965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45934.855034837965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45934.855034837965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45934.855034837965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45934.855034837965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45934.855034837965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45934.855034837965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45934.855034837965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45934.855034837965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45934.855034837965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45934.855034837965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45934.855034837965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45934.855034837965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45934.855034837965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45934.855034837965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45934.855034837965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45934.855034837965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45934.855034837965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45934.855034837965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45934.855034837965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45934.855034837965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45934.855034837965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45934.855034837965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45934.855034837965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45934.855034837965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45934.855034837965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45934.855034837965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45934.855034837965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45934.855034837965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45934.855034837965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45934.855034837965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45934.855034837965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45934.855034837965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45934.855034837965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45934.855034837965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45934.855034837965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45934.855034837965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45934.855034837965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45934.855034837965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45934.855034837965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45934.855034837965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45934.855034837965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45934.855034837965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45934.855034837965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45934.855034837965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45934.855034837965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45934.855034837965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45934.855034837965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45934.855034837965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45934.855034837965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45934.855034837965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45934.855034837965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45934.855034837965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45934.855034837965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45934.855034837965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45934.855034837965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45934.855034837965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45934.855034837965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45934.855034837965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45934.855034837965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45934.855034837965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45934.855034837965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45934.855034837965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45934.855034837965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45934.855034837965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45934.855034837965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45934.855034837965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45934.855034837965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45934.855034837965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45934.855034837965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45934.855034837965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45934.855034837965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45934.855034837965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45934.855034837965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45934.855034837965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45934.855034837965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45934.855034837965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45934.855034837965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45934.855034837965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45934.855034837965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45934.855034837965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45934.855034837965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45934.855034837965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45934.855034837965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45934.855034837965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45934.855034837965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45934.855034837965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45934.855034837965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45934.855034837965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45934.855034837965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45934.855034837965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45934.855034837965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45934.855034837965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45934.855034837965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45934.855034837965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45934.855034837965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45934.855034837965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45934.855034837965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45934.855034837965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45934.855034837965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45934.855034837965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45934.855034837965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45934.855034837965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45934.855034837965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45934.855034837965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45934.855034837965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45934.855034837965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45934.855034837965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45934.855034837965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45934.855034837965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45934.855034837965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45934.855034837965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45934.855034837965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45934.855034837965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45934.855034837965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45934.855034837965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45934.855034837965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45934.855034837965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45934.855034837965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45934.855034837965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45934.855034837965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45934.855034837965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45934.855034837965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45934.855034837965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45934.855034837965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45934.855034837965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45934.855034837965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45934.855034837965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45934.855034837965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45934.855034837965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45934.855034837965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45934.855034837965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45934.855034837965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45934.855034837965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45934.855034837965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45934.855034837965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45934.855034837965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45934.855034837965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45934.855034837965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45934.855034837965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45934.855034837965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45934.855034837965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45934.855034837965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45934.855034837965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45934.855034837965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45934.855034837965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45934.855034837965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45934.855034837965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45934.855034837965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45934.855034837965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45934.855034837965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45934.855034837965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45934.855034837965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45934.855034837965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45934.855034837965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45934.855034837965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45934.855034837965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45934.855034837965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45934.855034837965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45934.855034837965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45934.855034837965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45934.855034837965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45934.855034837965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45934.855034837965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45934.855034837965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45934.855034837965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45934.855034837965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45934.855034837965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45934.855034837965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45934.855034837965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45934.855034837965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45934.855034837965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45934.855034837965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45934.855034837965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45934.855034837965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45934.855034837965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45934.855034837965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45934.855034837965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45934.855034837965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45934.855034837965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45934.855034837965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45934.855034837965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45934.855034837965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45934.855034837965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45934.855034837965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45934.855034837965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45934.855034837965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45934.855034837965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45934.855034837965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45934.855034837965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45934.855034837965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45934.855034837965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45934.855034837965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45934.855034837965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45934.855034837965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45934.855034837965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45934.855034837965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45934.855034837965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45934.855034837965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45934.855034837965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45934.855034837965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45934.855034837965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45934.855034837965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45934.855034837965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45934.855034837965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45934.855034837965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45934.855034837965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45934.855034837965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45934.855034837965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45934.855034837965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45934.855034837965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45934.855034837965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45934.855034837965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45934.855034837965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45934.855034837965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45934.855034837965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45934.855034837965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45934.855034837965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45934.855034837965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45934.855034837965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45934.855034837965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45934.855034837965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45934.855034837965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45934.855034837965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45934.855034837965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45934.855034837965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45934.855034837965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45934.855034837965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45934.855034837965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45934.855034837965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45934.855034837965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45934.855034837965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45934.855034837965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45934.855034837965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45934.855034837965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45934.855034837965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45934.855034837965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45934.855034837965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45934.855034837965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45934.855034837965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45934.855034837965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45934.855034837965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45934.855034837965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45934.855034837965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45934.855034837965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45934.855034837965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45934.855034837965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45934.855034837965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45934.855034837965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45934.855034837965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45934.855034837965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45934.855034837965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45934.855034837965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45934.855034837965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45934.855034837965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45934.855034837965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45934.855034837965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45934.855034837965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45934.855034837965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45934.855034837965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45934.855034837965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45934.855034837965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45934.855034837965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45934.855034837965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45934.855034837965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45934.855034837965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45934.855034837965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45934.855034837965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45934.855034837965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45934.855034837965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45934.855034837965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45934.855034837965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45934.855034837965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45934.855034837965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45934.855034837965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45934.855034837965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45934.855034837965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45934.855034837965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45934.855034837965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45934.855034837965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45934.855034837965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45934.855034837965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45934.855034837965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45934.855034837965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45934.855034837965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45934.855034837965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45934.855034837965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45934.855034837965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45934.855034837965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45934.855034837965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45934.855034837965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45934.855034837965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45934.855034837965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45934.855034837965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45934.855034837965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45934.855034837965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45934.855034837965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45934.855034837965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45934.855034837965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45934.855034837965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45934.855034837965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45934.855034837965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45934.855034837965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45934.855034837965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45934.855034837965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45934.855034837965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45934.855034837965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45934.855034837965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45934.855034837965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45934.855034837965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45934.855034837965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45934.855034837965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45934.855034837965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45934.855034837965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45934.855034837965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45934.855034837965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45934.855034837965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45934.855034837965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45934.855034837965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45934.855034837965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45934.855034837965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45934.855034837965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45934.855034837965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45934.855034837965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45934.855034837965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45934.855034837965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45934.855034837965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45934.855034837965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45934.855034837965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45934.855034837965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45934.855034837965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45934.855034837965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45934.855034837965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45934.855034837965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45934.855034837965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45934.855034837965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45934.855034837965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45934.855034837965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45934.855034837965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45934.855034837965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45934.855034837965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45934.855034837965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45934.855034837965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45934.855034837965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45934.855034837965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45934.855034837965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45934.855034837965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45934.855034837965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45934.855034837965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45934.855034837965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45934.855034837965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45934.855034837965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45934.855034837965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45934.855034837965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45934.855034837965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45934.855034837965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45934.855034837965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45934.855034837965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45934.855034837965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45934.855034837965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45934.855034837965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45934.855034837965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45934.855034837965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45934.855034837965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45934.855034837965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45934.855034837965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45934.855034837965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45934.855034837965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45934.855034837965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45934.855034837965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45934.855034837965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45934.855034837965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45934.855034837965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45934.855034837965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45934.855034837965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45934.855034837965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45934.855034837965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45934.855034837965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45934.855034837965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45934.855034837965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45934.855034837965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45934.855034837965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45934.855034837965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45934.855034837965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45934.855034837965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45934.855034837965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45934.855034837965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45934.855034837965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45934.855034837965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45934.855034837965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45934.855034837965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45934.855034837965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45934.855034837965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45934.855034837965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45934.855034837965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45934.855034837965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45934.855034837965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45934.855034837965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45934.855034837965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45934.855034837965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45934.855034837965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45934.855034837965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45934.855034837965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45934.855034837965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45934.855034837965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45934.855034837965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45934.855034837965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45934.855034837965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45934.855034837965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45934.855034837965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45934.855034837965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45934.855034837965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45934.855034837965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45934.855034837965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45934.855034837965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45934.855034837965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45934.855034837965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45934.855034837965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45934.855034837965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45934.855034837965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45934.855034837965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45934.855034837965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45934.855034837965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45934.855034837965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45934.855034837965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45934.855034837965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45934.855034837965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45934.855034837965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45934.855034837965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45934.855034837965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45934.855034837965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45934.855034837965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45934.855034837965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45934.855034837965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45934.855034837965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45934.855034837965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45934.855034837965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45934.855034837965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45934.855034837965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45934.855034837965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45934.855034837965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45934.855034837965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45934.855034837965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45934.855034837965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45934.855034837965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45934.855034837965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45934.855034837965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45934.855034837965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45934.855034837965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45934.855034837965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45934.855034837965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45934.855034837965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45934.855034837965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45934.855034837965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45934.855034837965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45934.855034837965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45934.855034837965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45934.855034837965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45934.855034837965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45934.855034837965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45934.855034837965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45934.855034837965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45934.855034837965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45934.855034837965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45934.855034837965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45934.855034837965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45934.855034837965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45934.855034837965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45934.855034837965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45934.855034837965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45934.855034837965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45934.855034837965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45934.855034837965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45934.855034837965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45934.855034837965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45934.855034837965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45934.855034837965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45934.855034837965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45934.855034837965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45934.855034837965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45934.855034837965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45934.855034837965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45934.855034837965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45934.855034837965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45934.855034837965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45934.855034837965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45934.855034837965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45934.855034837965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45934.855034837965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45934.855034837965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45934.855034837965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45934.855034837965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45934.855034837965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45934.855034837965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45934.855034837965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45934.855034837965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45934.855034837965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45934.855034837965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45934.855034837965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45934.855034837965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45934.855034837965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45934.855034837965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45934.855034837965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45934.855034837965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45934.855034837965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45934.855034837965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45934.855034837965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45934.855034837965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45934.855034837965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45934.855034837965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45934.855034837965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45934.855034837965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45934.855034837965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45934.855034837965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45934.855034837965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45934.855034837965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45934.855034837965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45934.855034837965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45934.855034837965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45934.855034837965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45934.855034837965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45934.855034837965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45934.855034837965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45934.855034837965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45934.855034837965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45934.855034837965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45934.855034837965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45934.855034837965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45934.855034837965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45934.855034837965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45934.855034837965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45934.855034837965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45934.855034837965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45934.855034837965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45934.855034837965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45934.855034837965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45934.855034837965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45934.855034837965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45934.855034837965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45934.855034837965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45934.855034837965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45934.855034837965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45934.855034837965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45934.855034837965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45934.855034837965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45934.855034837965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45934.855034837965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45934.855034837965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45934.855034837965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45934.855034837965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45934.855034837965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45934.855034837965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45934.855034837965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45934.855034837965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45934.855034837965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45934.855034837965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45934.855034837965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45934.855034837965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45934.855034837965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45934.855034837965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45934.855034837965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45934.855034837965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45934.855034837965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45934.855034837965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45934.855034837965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45934.855034837965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45934.855034837965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45934.855034837965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45934.855034837965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45934.855034837965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45934.855034837965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45934.855034837965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45934.855034837965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45934.855034837965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45934.855034837965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45934.855034837965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45934.855034837965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45934.855034837965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45934.855034837965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45934.855034837965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45934.855034837965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45934.855034837965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45934.855034837965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45934.855034837965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45934.855034837965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45934.855034837965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45934.855034837965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45934.855034837965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45934.855034837965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45934.855034837965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45934.855034837965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45934.855034837965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45934.855034837965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45934.855034837965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45934.855034837965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45934.855034837965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45934.855034837965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45934.855034837965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45934.855034837965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45934.855034837965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45934.855034837965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45934.855034837965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45934.855034837965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45934.855034837965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45934.855034837965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45934.855034837965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45934.855034837965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45934.855034837965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45934.855034837965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45934.855034837965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45934.855034837965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45934.855034837965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45934.855034837965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45934.855034837965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45934.855034837965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45934.855034837965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45934.855034837965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45934.855034837965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45934.855034837965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45934.855034837965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45934.855034837965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45934.855034837965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45934.855034837965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45934.855034837965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45934.855034837965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45934.855034837965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45934.855034837965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45934.855034837965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45934.855034837965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45934.855034837965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45934.855034837965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45934.855034837965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45934.855034837965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45934.855034837965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45934.855034837965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45934.855034837965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45934.855034837965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45934.855034837965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45934.855034837965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45934.855034837965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45934.855034837965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45934.855034837965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45934.855034837965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45934.855034837965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45934.855034837965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45934.855034837965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45934.855034837965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45934.855034837965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45934.855034837965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45934.855034837965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45934.855034837965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45934.855034837965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45934.855034837965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45934.855034837965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45934.855034837965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45934.855034837965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45934.855034837965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45934.855034837965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45934.855034837965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45934.855034837965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45934.855034837965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45934.855034837965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45934.855034837965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45934.855034837965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45934.855034837965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45934.855034837965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45934.855034837965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45934.855034837965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45934.855034837965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45934.855034837965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45934.855034837965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45934.855034837965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45934.855034837965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45934.855034837965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45934.855034837965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45934.855034837965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45934.855034837965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45934.855034837965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45934.855034837965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45934.855034837965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45934.855034837965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45934.855034837965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45934.855034837965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45934.855034837965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45934.855034837965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45934.855034837965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45934.855034837965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45934.855034837965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45934.855034837965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45934.855034837965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45934.855034837965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45934.855034837965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45934.855034837965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45934.855034837965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45934.855034837965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45934.855034837965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45934.855034837965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45934.855034837965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45934.855034837965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45934.855034837965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45934.855034837965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45934.855034837965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45934.855034837965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45934.855034837965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45934.855034837965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45934.855034837965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45934.855034837965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45934.855034837965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45934.855034837965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45934.855034837965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45934.855034837965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45934.855034837965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45934.855034837965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45934.855034837965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45934.855034837965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45934.855034837965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45934.855034837965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45934.855034837965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45934.855034837965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45934.855034837965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45934.855034837965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45934.855034837965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45934.855034837965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45934.855034837965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45934.855034837965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45934.855034837965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45934.855034837965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45934.855034837965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45934.855034837965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45934.855034837965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45934.855034837965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45934.855034837965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45934.855034837965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45934.855034837965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45934.855034837965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45934.855034837965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45934.855034837965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45934.855034837965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45934.855034837965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45934.855034837965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45934.855034837965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45934.855034837965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45934.855034837965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45934.855034837965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45934.855034837965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45934.855034837965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45934.855034837965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45934.855034837965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45934.855034837965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45934.855034837965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45934.855034837965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45934.855034837965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45934.855034837965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45934.855034837965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45934.855034837965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45934.855034837965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45934.855034837965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45934.855034837965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45934.855034837965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45934.855034837965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45934.855034837965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45934.855034837965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45934.855034837965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45934.855034837965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45934.855034837965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45934.855034837965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45934.855034837965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45934.855034837965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45934.855034837965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45934.855034837965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45934.855034837965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45934.855034837965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45934.855034837965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45934.855034837965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45934.855034837965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45934.855034837965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45934.855034837965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45934.855034837965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45934.855034837965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45934.855034837965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45934.855034837965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45934.855034837965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45934.855034837965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45934.855034837965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45934.855034837965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45934.855034837965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45934.855034837965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45934.855034837965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45934.855034837965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45934.855034837965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45934.855034837965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45934.855034837965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45934.855034837965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45934.855034837965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45934.855034837965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45934.855034837965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45934.855034837965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45934.855034837965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45934.855034837965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45934.855034837965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45934.855034837965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45934.855034837965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45934.855034837965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45934.855034837965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45934.855034837965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45934.855034837965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45934.855034837965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45934.855034837965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45934.855034837965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45934.855034837965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45934.855034837965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45934.855034837965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45934.855034837965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45934.855034837965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45934.855034837965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45934.855034837965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45934.855034837965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45934.855034837965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45934.855034837965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45934.855034837965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45934.855034837965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45934.855034837965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45934.855034837965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45934.855034837965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45934.855034837965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45934.855034837965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45934.855034837965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45934.855034837965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45934.855034837965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45934.855034837965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45934.855034837965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45934.855034837965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45934.855034837965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45934.855034837965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45934.855034837965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45934.855034837965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45934.855034837965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45934.855034837965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45934.855034837965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45934.855034837965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45934.855034837965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45934.855034837965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45934.855034837965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45934.855034837965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45934.855034837965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45934.855034837965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45934.855034837965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45934.855034837965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45934.855034837965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45934.855034837965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45934.855034837965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45934.855034837965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45934.855034837965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45934.855034837965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45934.855034837965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45934.855034837965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45934.855034837965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45934.855034837965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45934.855034837965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45934.855034837965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45934.855034837965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45934.855034837965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45934.855034837965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45934.855034837965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45934.855034837965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45934.855034837965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45934.855034837965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45934.855034837965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45934.855034837965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45934.855034837965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45934.855034837965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45934.855034837965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45934.855034837965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45934.855034837965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45934.855034837965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45934.855034837965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45934.855034837965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45934.855034837965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45934.855034837965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45934.855034837965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45934.855034837965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45934.855034837965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45934.855034837965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45934.855034837965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45934.855034837965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45934.855034837965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45934.855034837965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45934.855034837965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45934.855034837965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45934.855034837965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45934.855034837965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45934.855034837965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45934.855034837965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45934.855034837965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45934.855034837965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45934.855034837965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45934.855034837965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45934.855034837965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45934.855034837965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45934.855034837965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45934.855034837965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45934.855034837965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45934.855034837965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45934.855034837965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45934.855034837965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45934.855034837965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45934.855034837965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45934.855034837965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45934.855034837965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45934.855034837965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45934.855034837965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45934.855034837965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45934.855034837965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45934.855034837965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45934.855034837965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45934.855034837965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45934.855034837965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45934.855034837965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45934.855034837965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45934.855034837965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45934.855034837965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45934.855034837965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45934.855034837965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45934.855034837965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45934.855034837965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45934.855034837965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45934.855034837965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45934.855034837965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45934.855034837965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45934.855034837965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45934.855034837965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45934.855034837965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45934.855034837965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45934.855034837965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45934.855034837965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45934.855034837965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45934.855034837965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45934.855034837965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45934.855034837965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45934.855034837965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45934.855034837965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45934.855034837965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45934.855034837965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45934.855034837965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45934.855034837965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45934.855034837965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45934.855034837965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45934.855034837965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45934.855034837965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45934.855034837965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45934.855034837965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45934.855034837965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45934.855034837965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45934.855034837965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45934.855034837965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45934.855034837965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45934.855034837965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45934.855034837965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45934.855034837965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45934.855034837965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45934.855034837965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45934.855034837965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45934.855034837965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45934.855034837965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45934.855034837965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45934.855034837965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45934.855034837965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45934.855034837965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45934.855034837965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45934.855034837965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45934.855034837965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45934.855034837965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45934.855034837965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45934.855034837965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45934.855034837965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45934.855034837965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45934.855034837965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45934.855034837965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45934.855034837965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45934.855034837965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45934.855034837965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45934.855034837965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45934.855034837965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45934.855034837965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45934.855034837965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45934.855034837965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45934.855034837965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45934.855034837965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45934.855034837965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45934.855034837965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45934.855034837965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45934.855034837965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45934.855034837965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45934.855034837965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45934.855034837965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45934.855034837965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45934.855034837965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45934.855034837965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45934.855034837965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45934.855034837965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45934.855034837965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45934.855034837965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45934.855034837965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45934.855034837965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45934.855034837965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45934.855034837965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45934.855034837965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45934.855034837965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45934.855034837965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45934.855034837965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45934.855034837965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45934.855034837965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45934.855034837965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45934.855034837965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45934.855034837965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45934.855034837965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45934.855034837965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45934.855034837965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45934.855034837965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45934.855034837965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45934.855034837965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45934.855034837965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45934.855034837965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45934.855034837965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45934.855034837965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45934.855034837965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45934.855034837965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45934.855034837965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45934.855034837965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45934.855034837965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45934.855034837965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45934.855034837965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45934.855034837965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45934.855034837965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45934.855034837965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45934.855034837965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45934.855034837965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45934.855034837965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45934.855034837965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45934.855034837965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45934.855034837965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45934.855034837965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45934.855034837965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45934.855034837965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45934.855034837965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45934.855034837965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45934.855034837965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45934.855034837965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45934.855034837965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45934.855034837965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45934.855034837965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45934.855034837965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45934.855034837965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45934.855034837965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45934.855034837965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45934.855034837965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45934.855034837965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45934.855034837965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45934.855034837965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45934.855034837965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45934.855034837965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45934.855034837965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45934.855034837965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45934.855034837965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45934.855034837965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45934.855034837965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45934.855034837965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45934.855034837965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45934.855034837965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45934.855034837965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45934.855034837965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45934.855034837965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45934.855034837965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45934.855034837965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45934.855034837965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45934.855034837965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45934.855034837965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45934.855034837965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45934.855034837965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45934.855034837965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45934.855034837965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45934.855034837965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45934.855034837965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45934.855034837965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45934.855034837965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45934.855034837965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45934.855034837965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45934.855034837965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45934.855034837965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45934.855034837965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45934.855034837965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45934.855034837965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45934.855034837965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45934.855034837965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45934.855034837965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45934.855034837965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45934.855034837965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45934.855034837965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45934.855034837965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45934.855034837965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45934.855034837965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45934.855034837965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45934.855034837965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45934.855034837965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45934.855034837965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45934.855034837965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45934.855034837965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45934.855034837965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45934.855034837965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45934.855034837965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45934.855034837965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45934.855034837965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45934.855034837965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45934.855034837965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45934.855034837965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45934.855034837965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45934.855034837965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45934.855034837965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45934.855034837965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45934.855034837965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45934.855034837965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45934.855034837965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45934.855034837965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45934.855034837965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45934.855034837965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45934.855034837965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45934.855034837965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45934.855034837965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45934.855034837965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45934.855034837965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45934.855034837965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45934.855034837965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45934.855034837965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45934.855034837965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45934.855034837965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45934.855034837965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45934.855034837965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45934.855034837965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45934.855034837965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45934.855034837965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45934.855034837965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45934.855034837965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45934.855034837965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45934.855034837965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45934.855034837965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45934.855034837965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45934.855034837965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45934.855034837965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45934.855034837965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45934.855034837965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45934.855034837965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45934.855034837965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45934.855034837965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45934.855034837965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45934.855034837965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45934.855034837965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45934.855034837965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45934.855034837965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45934.855034837965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45934.855034837965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45934.855034837965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45934.855034837965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45934.855034837965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45934.855034837965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45934.855034837965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45934.855034837965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45934.855034837965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45934.855034837965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45934.855034837965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45934.855034837965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45934.855034837965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45934.855034837965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45934.855034837965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45934.855034837965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45934.855034837965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45934.855034837965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45934.855034837965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45934.855034837965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45934.855034837965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45934.855034837965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45934.855034837965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45934.855034837965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45934.855034837965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45934.855034837965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45934.855034837965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45934.855034837965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45934.855034837965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45934.855034837965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45934.855034837965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45934.855034837965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45934.855034837965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45934.855034837965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45934.855034837965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45934.855034837965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45934.855034837965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45934.855034837965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45934.855034837965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45934.855034837965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45934.855034837965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45934.855034837965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45934.855034837965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45934.855034837965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45934.855034837965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45934.855034837965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45934.855034837965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45934.855034837965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45934.855034837965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45934.855034837965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45934.855034837965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45934.855034837965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45934.855034837965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45934.855034837965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45934.855034837965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45934.855034837965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45934.855034837965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45934.855034837965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45934.855034837965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45934.855034837965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45934.855034837965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45934.855034837965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45934.855034837965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45934.855034837965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45934.855034837965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45934.855034837965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45934.855034837965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45934.855034837965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45934.855034837965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45934.855034837965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45934.855034837965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45934.855034837965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45934.855034837965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45934.855034837965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45934.855034837965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45934.855034837965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45934.855034837965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45934.855034837965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45934.855034837965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45934.855034837965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45934.855034837965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45934.855034837965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45934.855034837965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45934.855034837965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45934.855034837965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45934.855034837965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45934.855034837965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45934.855034837965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45934.855034837965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231.37431724536873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3.9647570601882762</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0.15260428241163027</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45934.855034837965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45934.855034837965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45934.855034837965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45934.855034837965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45934.855034837965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45934.855034837965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45934.855034837965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45934.855034837965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45934.855034837965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45934.855034837965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45934.855034837965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45934.855034837965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45934.855034837965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45934.855034837965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45934.855034837965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45934.855034837965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45934.855034837965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45934.855034837965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45934.855034837965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45934.855034837965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45934.855034837965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45934.855034837965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45934.855034837965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45934.855034837965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45934.855034837965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45934.855034837965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45934.855034837965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45934.855034837965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K16" sqref="K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43.022974652776611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8.6661575231482857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6.3761689816601574E-2</v>
      </c>
      <c r="H4" s="38">
        <v>45934.78502314815</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1</v>
      </c>
      <c r="D5" s="37" t="s">
        <v>35936</v>
      </c>
      <c r="E5" s="37" t="s">
        <v>38964</v>
      </c>
      <c r="F5" s="38">
        <v>45934.852303240739</v>
      </c>
      <c r="G5" s="39">
        <f ca="1">IFERROR(NOW()-F5,"-")</f>
        <v>2.7315972256474197E-3</v>
      </c>
      <c r="H5" s="38">
        <v>45934.846458333333</v>
      </c>
      <c r="I5" s="37" t="str">
        <f>IFERROR(VLOOKUP(D5,DB!A:F,6,0),"")</f>
        <v>Generator-SG</v>
      </c>
      <c r="J5" s="37" t="str">
        <f>IFERROR(VLOOKUP(D5,DB!A:G,7,0),"")</f>
        <v>Vandalized</v>
      </c>
      <c r="K5" s="37" t="s">
        <v>39068</v>
      </c>
      <c r="L5" s="37" t="str">
        <f>IFERROR(VLOOKUP(D5,DB!A:I,9,0),"")</f>
        <v>Latis</v>
      </c>
      <c r="M5" s="136"/>
    </row>
    <row r="6" spans="1:13" ht="15.75">
      <c r="A6" s="37"/>
      <c r="B6" s="37" t="str">
        <f>IFERROR(VLOOKUP(D6,DB!A:K,11,0),"")</f>
        <v/>
      </c>
      <c r="C6" s="37"/>
      <c r="D6" s="141"/>
      <c r="E6" s="37"/>
      <c r="F6" s="38"/>
      <c r="G6" s="39">
        <f ca="1">IFERROR(NOW()-F6,"-")</f>
        <v>45934.855034837965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45934.855034837965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45934.855034837965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45934.855034837965</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45934.855034837965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45934.855034837965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45934.855034837965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45934.855034837965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45934.855034837965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45934.855034837965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45934.855034837965</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45934.855034837965</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45934.855034837965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45934.855034837965</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45934.855034837965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45934.855034837965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45934.855034837965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45934.855034837965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45934.855034837965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45934.855034837965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45934.855034837965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45934.855034837965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45934.855034837965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45934.855034837965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45934.855034837965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45934.855034837965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45934.855034837965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45934.855034837965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45934.855034837965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45934.855034837965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45934.855034837965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45934.855034837965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45934.855034837965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45934.855034837965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45934.855034837965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45934.855034837965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45934.855034837965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45934.855034837965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45934.855034837965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45934.855034837965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45934.855034837965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45934.855034837965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45934.855034837965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45934.855034837965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45934.855034837965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45934.855034837965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45934.855034837965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45934.855034837965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45934.855034837965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45934.855034837965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45934.855034837965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45934.855034837965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45934.855034837965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45934.855034837965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45934.855034837965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45934.855034837965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45934.855034837965</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45934.855034837965</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45934.855034837965</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45934.855034837965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45934.855034837965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45934.855034837965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45934.855034837965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45934.855034837965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45934.855034837965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45934.855034837965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45934.855034837965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45934.855034837965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45934.855034837965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45934.855034837965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45934.855034837965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45934.855034837965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45934.855034837965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45934.855034837965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45934.855034837965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45934.855034837965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45934.855034837965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45934.855034837965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45934.855034837965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45934.855034837965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45934.855034837965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45934.855034837965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45934.855034837965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45934.855034837965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45934.855034837965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45934.855034837965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45934.855034837965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45934.855034837965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45934.855034837965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45934.855034837965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45934.855034837965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45934.855034837965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45934.855034837965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45934.855034837965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45934.855034837965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45934.855034837965</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45934.855034837965</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45934.855034837965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45934.855034837965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45934.855034837965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45934.855034837965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45934.855034837965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45934.855034837965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45934.855034837965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45934.855034837965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45934.855034837965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45934.855034837965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45934.855034837965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45934.855034837965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45934.855034837965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45934.855034837965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45934.855034837965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45934.855034837965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45934.855034837965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45934.855034837965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45934.855034837965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45934.855034837965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45934.855034837965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45934.855034837965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45934.855034837965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45934.855034837965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45934.855034837965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45934.855034837965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45934.855034837965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45934.855034837965</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45934.855034837965</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45934.855034837965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45934.855034837965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45934.855034837965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45934.855034837965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45934.855034837965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45934.855034837965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45934.855034837965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45934.855034837965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45934.855034837965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45934.855034837965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45934.855034837965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45934.855034837965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45934.855034837965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45934.855034837965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45934.855034837965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45934.855034837965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45934.855034837965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45934.855034837965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45934.855034837965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45934.855034837965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45934.855034837965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45934.855034837965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45934.855034837965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45934.855034837965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45934.855034837965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45934.855034837965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45934.855034837965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45934.855034837965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45934.855034837965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45934.855034837965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45934.855034837965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45934.855034837965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45934.855034837965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45934.855034837965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45934.855034837965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45934.855034837965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45934.855034837965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45934.855034837965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45934.855034837965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45934.855034837965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45934.855034837965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45934.855034837965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45934.855034837965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45934.855034837965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45934.855034837965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45934.855034837965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45934.855034837965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45934.855034837965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45934.855034837965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45934.855034837965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45934.855034837965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45934.855034837965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45934.855034837965</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45934.855034837965</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0.97406261574360542</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8.0821876157424413</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2.0363890046282904</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1.1497107638933812</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45934.855034837965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45934.855034837965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45934.855034837965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45934.855034837965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45934.855034837965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45934.855034837965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45934.855034837965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45934.855034837965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45934.855034837965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45934.855034837965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45934.855034837965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45934.855034837965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45934.855034837965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45934.855034837965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45934.855034837965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45934.855034837965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45934.855034837965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45934.855034837965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45934.855034837965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45934.855034837965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45934.855034837965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45934.855034837965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45934.855034837965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45934.855034837965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45934.855034837965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45934.855034837965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45934.855034837965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45934.855034837965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45934.855034837965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45934.855034837965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45934.855034837965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45934.855034837965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45934.855034837965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45934.855034837965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45934.855034837965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45934.855034837965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45934.855034837965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45934.855034837965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45934.855034837965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45934.855034837965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45934.855034837965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45934.855034837965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45934.855034837965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45934.855034837965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45934.855034837965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45934.855034837965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45934.855034837965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45934.855034837965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45934.855034837965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45934.855034837965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45934.855034837965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45934.855034837965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45934.855034837965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45934.855034837965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45934.855034837965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45934.855034837965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45934.855034837965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45934.855034837965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45934.855034837965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45934.855034837965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45934.855034837965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45934.855034837965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45934.855034837965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45934.855034837965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45934.855034837965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45934.855034837965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45934.855034837965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45934.855034837965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45934.855034837965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45934.855034837965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45934.855034837965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45934.855034837965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45934.855034837965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45934.855034837965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45934.855034837965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45934.855034837965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45934.855034837965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45934.855034837965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45934.855034837965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45934.855034837965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45934.855034837965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45934.855034837965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45934.855034837965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45934.855034837965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45934.855034837965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45934.855034837965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45934.855034837965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45934.855034837965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45934.855034837965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45934.855034837965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45934.855034837965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45934.855034837965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45934.855034837965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45934.855034837965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45934.855034837965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45934.855034837965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45934.855034837965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45934.855034837965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45934.855034837965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45934.855034837965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45934.855034837965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45934.855034837965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45934.855034837965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45934.855034837965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45934.855034837965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45934.855034837965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45934.855034837965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45934.855034837965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45934.855034837965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45934.855034837965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45934.855034837965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45934.855034837965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45934.855034837965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45934.855034837965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45934.855034837965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45934.855034837965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45934.855034837965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45934.855034837965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45934.855034837965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45934.855034837965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45934.855034837965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45934.855034837965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45934.855034837965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45934.855034837965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45934.855034837965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45934.855034837965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45934.855034837965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45934.855034837965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45934.855034837965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45934.855034837965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45934.855034837965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45934.855034837965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45934.855034837965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45934.855034837965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45934.855034837965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45934.855034837965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45934.855034837965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45934.855034837965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45934.855034837965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45934.855034837965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45934.855034837965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45934.855034837965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45934.855034837965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45934.855034837965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45934.855034837965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45934.855034837965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45934.855034837965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45934.855034837965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45934.855034837965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45934.855034837965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45934.855034837965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45934.855034837965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45934.855034837965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45934.855034837965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45934.855034837965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45934.855034837965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45934.855034837965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45934.855034837965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45934.855034837965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45934.855034837965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45934.855034837965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45934.855034837965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45934.855034837965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45934.855034837965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45934.855034837965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45934.855034837965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45934.855034837965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45934.855034837965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45934.855034837965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45934.855034837965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45934.855034837965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45934.855034837965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45934.855034837965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45934.855034837965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45934.855034837965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45934.855034837965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45934.855034837965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45934.855034837965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45934.855034837965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45934.855034837965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45934.855034837965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45934.855034837965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45934.855034837965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45934.855034837965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45934.855034837965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45934.855034837965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45934.855034837965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45934.855034837965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45934.855034837965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45934.855034837965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45934.855034837965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45934.855034837965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45934.855034837965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45934.855034837965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45934.855034837965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45934.855034837965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45934.855034837965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45934.855034837965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45934.855034837965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45934.855034837965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45934.855034837965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45934.855034837965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45934.855034837965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45934.855034837965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45934.855034837965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45934.855034837965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45934.855034837965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45934.855034837965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45934.855034837965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45934.855034837965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45934.855034837965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45934.855034837965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45934.855034837965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45934.855034837965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45934.855034837965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45934.855034837965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45934.855034837965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45934.855034837965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45934.855034837965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45934.855034837965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45934.855034837965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45934.855034837965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45934.855034837965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45934.855034837965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45934.855034837965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45934.855034837965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45934.855034837965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45934.855034837965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45934.855034837965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45934.855034837965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45934.855034837965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45934.855034837965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45934.855034837965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45934.855034837965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45934.855034837965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45934.855034837965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45934.855034837965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45934.855034837965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45934.855034837965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45934.855034837965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45934.855034837965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45934.855034837965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45934.855034837965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45934.855034837965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45934.855034837965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45934.855034837965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45934.855034837965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45934.855034837965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45934.855034837965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45934.855034837965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45934.855034837965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45934.855034837965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45934.855034837965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45934.855034837965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45934.855034837965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45934.855034837965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45934.855034837965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45934.855034837965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45934.855034837965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45934.855034837965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45934.855034837965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45934.855034837965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45934.855034837965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45934.855034837965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45934.855034837965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45934.855034837965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45934.855034837965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45934.855034837965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45934.855034837965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45934.855034837965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45934.855034837965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45934.855034837965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45934.855034837965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45934.855034837965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45934.855034837965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45934.855034837965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45934.855034837965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45934.855034837965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45934.855034837965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45934.855034837965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45934.855034837965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45934.855034837965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45934.855034837965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45934.855034837965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45934.855034837965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45934.855034837965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45934.855034837965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45934.855034837965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45934.855034837965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45934.855034837965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45934.855034837965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45934.855034837965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45934.855034837965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45934.855034837965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45934.855034837965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45934.855034837965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45934.855034837965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45934.855034837965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45934.855034837965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2025-10-04T17:31:21Z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