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62" documentId="13_ncr:1_{F6CB121F-512D-4AA6-A0C1-0FB36C537598}" xr6:coauthVersionLast="47" xr6:coauthVersionMax="47" xr10:uidLastSave="{F0CB54EC-4810-4877-AF8B-9630C0FC6B20}"/>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<sst xmlns="http://schemas.openxmlformats.org/spreadsheetml/2006/main" count="178590" uniqueCount="39080">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</sst>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0" totalsRowShown="0" headerRowDxfId="31" dataDxfId="30" headerRowBorderDxfId="28" tableBorderDxfId="29">
  <autoFilter ref="A1:L5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286.11798124999768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5.6226685185174574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45949.066406944446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45949.066406944446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45949.066406944446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45949.066406944446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45949.066406944446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45949.066406944446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45949.066406944446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45949.066406944446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45949.066406944446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45949.066406944446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45949.066406944446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45949.066406944446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45949.066406944446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45949.066406944446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45949.066406944446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45949.066406944446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45949.066406944446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45949.066406944446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45949.066406944446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45949.066406944446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45949.066406944446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45949.066406944446</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45949.066406944446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45949.066406944446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45949.066406944446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45949.066406944446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45949.066406944446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45949.066406944446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45949.066406944446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45949.066406944446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45949.066406944446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45949.066406944446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45949.066406944446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45949.066406944446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45949.066406944446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45949.066406944446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45949.066406944446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45949.066406944446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45949.066406944446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45949.066406944446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45949.066406944446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45949.066406944446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45949.066406944446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45949.066406944446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45949.066406944446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45949.066406944446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45949.066406944446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45949.066406944446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45949.066406944446</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45949.066406944446</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45949.066406944446</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45949.066406944446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45949.066406944446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45949.066406944446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45949.066406944446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45949.066406944446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45949.066406944446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45949.066406944446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45949.066406944446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45949.066406944446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45949.066406944446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45949.066406944446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45949.066406944446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45949.066406944446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45949.066406944446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45949.066406944446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45949.066406944446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45949.066406944446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45949.066406944446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45949.066406944446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45949.066406944446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45949.066406944446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45949.066406944446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45949.066406944446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45949.066406944446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45949.066406944446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45949.066406944446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45949.066406944446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45949.066406944446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45949.066406944446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45949.066406944446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45949.066406944446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45949.066406944446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45949.066406944446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45949.066406944446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45949.066406944446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45949.066406944446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45949.066406944446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45949.066406944446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45949.066406944446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45949.066406944446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45949.066406944446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45949.066406944446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45949.066406944446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45949.066406944446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45949.066406944446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45949.066406944446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45949.066406944446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45949.066406944446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45949.066406944446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45949.066406944446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45949.066406944446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45949.066406944446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45949.066406944446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45949.066406944446</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45949.066406944446</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142.33932361111511</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124.06656898148503</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4.5706314814815414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45949.066406944446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45949.066406944446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45949.066406944446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45949.066406944446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45949.066406944446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45949.066406944446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45949.066406944446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45949.066406944446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45949.066406944446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45949.066406944446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45949.066406944446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45949.066406944446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45949.066406944446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45949.066406944446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45949.066406944446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45949.066406944446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45949.066406944446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45949.066406944446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45949.066406944446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45949.066406944446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45949.066406944446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45949.066406944446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45949.066406944446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45949.066406944446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45949.066406944446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45949.066406944446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45949.066406944446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45949.066406944446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45949.066406944446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45949.066406944446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45949.066406944446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45949.066406944446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45949.066406944446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45949.066406944446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45949.066406944446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45949.066406944446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45949.066406944446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45949.066406944446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45949.066406944446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45949.066406944446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45949.066406944446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45949.066406944446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45949.066406944446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45949.066406944446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45949.066406944446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45949.066406944446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45949.066406944446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45949.066406944446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45949.066406944446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45949.066406944446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45949.066406944446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45949.066406944446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45949.066406944446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45949.066406944446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45949.066406944446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45949.066406944446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45949.066406944446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45949.066406944446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45949.066406944446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45949.066406944446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45949.066406944446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45949.066406944446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45949.066406944446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45949.066406944446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45949.066406944446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45949.066406944446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45949.066406944446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45949.066406944446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45949.066406944446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45949.066406944446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45949.066406944446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45949.066406944446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45949.066406944446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45949.066406944446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45949.066406944446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45949.066406944446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45949.066406944446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45949.066406944446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45949.066406944446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45949.066406944446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45949.066406944446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45949.066406944446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45949.066406944446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45949.066406944446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45949.066406944446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45949.066406944446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45949.066406944446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45949.066406944446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45949.066406944446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45949.066406944446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45949.066406944446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45949.066406944446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45949.066407175924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45949.066407175924</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45949.066407175924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45949.066407175924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45949.066407175924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45949.066407175924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45949.066407175924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45949.066407175924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45949.066407175924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45949.066407175924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45949.066407175924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45949.066407175924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45949.066407175924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45949.066407175924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45949.066407175924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45949.066407175924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45949.066407175924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45949.066407175924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45949.066407175924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45949.066407175924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45949.066407175924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45949.066407175924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45949.066407175924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45949.066407175924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45949.066407175924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45949.066407175924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45949.066407175924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45949.066407175924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45949.066407175924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45949.066407175924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45949.066407175924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45949.066407175924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45949.066407175924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45949.066407175924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45949.066407175924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45949.066407175924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45949.066407175924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45949.066407175924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45949.066407175924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45949.066407175924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45949.066407175924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45949.066407175924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45949.066407175924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45949.066407175924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45949.066407175924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45949.066407175924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45949.066407175924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45949.066407175924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45949.066407175924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45949.066407175924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45949.066407175924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45949.066407175924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45949.066407175924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45949.066407175924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45949.066407175924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45949.066407175924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45949.066407175924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45949.066407175924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45949.066407175924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45949.066407175924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45949.066407175924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45949.066407175924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45949.066407175924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45949.066407175924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45949.066407175924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45949.066407175924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45949.066407175924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45949.066407175924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45949.066407175924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45949.066407175924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45949.066407175924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45949.066407175924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45949.066407175924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45949.066407175924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45949.066407175924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45949.066407175924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45949.066407175924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45949.066407175924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45949.066407175924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45949.066407175924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45949.066407175924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45949.066407175924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45949.066407175924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45949.066407175924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45949.066407175924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45949.066407175924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45949.066407175924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45949.066407175924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45949.066407175924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45949.066407175924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45949.066407175924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45949.066407175924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45949.066407175924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45949.066407175924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45949.066407175924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45949.066407175924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45949.066407175924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45949.066407175924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45949.066407175924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45949.066407175924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45949.066407175924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45949.066407175924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45949.066407175924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45949.066407175924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45949.066407175924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45949.066407175924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45949.066407175924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45949.066407175924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45949.066407175924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45949.066407175924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45949.066407175924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45949.066407175924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45949.066407175924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45949.066407175924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45949.066407175924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45949.066407175924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45949.066407175924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45949.066407175924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45949.066407175924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45949.066407175924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45949.066407175924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45949.066407175924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45949.066407175924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45949.066407175924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45949.066407175924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45949.066407175924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45949.066407175924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45949.066407175924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45949.066407175924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45949.066407175924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45949.066407175924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45949.066407175924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45949.066407175924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45949.066407175924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45949.066407175924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45949.066407175924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45949.066407175924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45949.066407175924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45949.066407175924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45949.066407175924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45949.066407175924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45949.066407175924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45949.066407175924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45949.066407175924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45949.066407175924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45949.066407175924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45949.066407175924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45949.066407175924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45949.066407175924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45949.066407175924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45949.066407175924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45949.066407175924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45949.066407175924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45949.066407175924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45949.066407175924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45949.066407175924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45949.066407175924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45949.066407175924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45949.066407175924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45949.066407175924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45949.066407175924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45949.066407175924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45949.066407175924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45949.066407175924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45949.066407175924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45949.066407175924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45949.066407175924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45949.066407175924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45949.066407175924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45949.066407175924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45949.066407175924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45949.066407175924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45949.066407175924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45949.066407175924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45949.066407175924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45949.066407175924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45949.066407175924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45949.066407175924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45949.066407175924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45949.066407175924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45949.066407175924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45949.066407175924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45949.066407175924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45949.066407175924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45949.066407175924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45949.066407175924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45949.066407175924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45949.066407175924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45949.066407175924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45949.066407175924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45949.066407175924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45949.066407175924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45949.066407175924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45949.066407175924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45949.066407175924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45949.066407175924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45949.066407175924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45949.066407175924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45949.066407175924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45949.066407175924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45949.066407175924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45949.066407175924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45949.066407175924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45949.066407175924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45949.066407175924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45949.066407175924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45949.066407175924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45949.066407175924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45949.066407175924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45949.066407175924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45949.066407175924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45949.066407175924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45949.066407175924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45949.066407175924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45949.066407175924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45949.066407175924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45949.066407175924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45949.066407175924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45949.066407175924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45949.066407175924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45949.066407175924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45949.066407175924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45949.066407175924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45949.066407175924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45949.066407175924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45949.066407175924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45949.066407175924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45949.066407175924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45949.066407175924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45949.066407175924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45949.066407175924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45949.066407175924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45949.066407175924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45949.066407175924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45949.066407175924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45949.066407175924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45949.066407175924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45949.066407175924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45949.066407175924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45949.066407175924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45949.066407175924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45949.066407175924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45949.066407175924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45949.066407175924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45949.066407175924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45949.066407175924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45949.066407175924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45949.066407175924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45949.066407175924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45949.066407175924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45949.066407175924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45949.066407175924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45949.066407175924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45949.066407175924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45949.066407175924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45949.066407175924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45949.066407175924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45949.066407175924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45949.066407175924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45949.066407175924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45949.066407175924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45949.066407175924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45949.066407175924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45949.066407175924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45949.066407175924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45949.066407175924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45949.066407175924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45949.066407175924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45949.066407175924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45949.066407175924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45949.066407175924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45949.066407175924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45949.066407175924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45949.066407175924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45949.066407175924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45949.066407175924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45949.066407175924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45949.066407175924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45949.066407175924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45949.066407175924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45949.066407175924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45949.066407175924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45949.066407175924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45949.066407175924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45949.066407175924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45949.066407175924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45949.066407175924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45949.066407175924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45949.066407175924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45949.066407175924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45949.066407175924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45949.066407175924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45949.066407175924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45949.066407175924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45949.066407175924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45949.066407175924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45949.066407175924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45949.066407175924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45949.066407175924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45949.066407175924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45949.066407175924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45949.066407175924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45949.066407175924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45949.066407175924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45949.066407175924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45949.066407175924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45949.066407175924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45949.066407175924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45949.066407175924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45949.066407175924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45949.066407175924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45949.066407175924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45949.066407175924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45949.066407175924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45949.066407175924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45949.066407175924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45949.066407175924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45949.066407175924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45949.066407175924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45949.066407175924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45949.066407175924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45949.066407175924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45949.066407175924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45949.066407175924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45949.066407175924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45949.066407175924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45949.066407175924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45949.066407175924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45949.066407175924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45949.066407175924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45949.066407175924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45949.066407175924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45949.066407175924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45949.066407175924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45949.066407175924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45949.066407175924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45949.066407175924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45949.066407175924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45949.066407175924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45949.066407175924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45949.066407175924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45949.066407175924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45949.066407175924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45949.066407175924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45949.066407175924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45949.066407175924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45949.066407175924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45949.066407175924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45949.066407175924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45949.066407175924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45949.066407175924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45949.066407175924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45949.066407175924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45949.066407175924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45949.066407175924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45949.066407175924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45949.066407175924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45949.066407175924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45949.066407175924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45949.066407175924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45949.066407175924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45949.066407175924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45949.066407175924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45949.066407175924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45949.066407175924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45949.066407175924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45949.066407175924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45949.066407175924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45949.066407175924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45949.066407175924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45949.066407175924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45949.066407175924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45949.066407175924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45949.066407175924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45949.066407175924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45949.066407175924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45949.066407175924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45949.066407175924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45949.066407175924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45949.066407175924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45949.066407175924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45949.066407175924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45949.066407175924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45949.066407175924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45949.066407175924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45949.066407175924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45949.066407175924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45949.066407175924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45949.066407175924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45949.066407175924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45949.066407175924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45949.066407175924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45949.066407175924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45949.066407175924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45949.066407175924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45949.066407175924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45949.066407175924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45949.066407175924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45949.066407175924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45949.066407175924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45949.066407175924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45949.066407175924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45949.066407175924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45949.066407175924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45949.066407175924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45949.066407175924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45949.066407175924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45949.066407175924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45949.066407175924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45949.066407175924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45949.066407175924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45949.066407175924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45949.066407175924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45949.066407175924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45949.066407175924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45949.066407175924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45949.066407175924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45949.066407175924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45949.066407175924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45949.066407175924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45949.066407175924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45949.066407175924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45949.066407175924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45949.066407175924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45949.066407175924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45949.066407175924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45949.066407175924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45949.066407175924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45949.066407175924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45949.066407175924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45949.066407175924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45949.066407175924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45949.066407175924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45949.066407175924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45949.066407175924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45949.066407175924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45949.066407175924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45949.066407175924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45949.066407175924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45949.066407175924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45949.066407175924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45949.066407175924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45949.066407175924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45949.066407175924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45949.066407175924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45949.066407175924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45949.066407175924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45949.066407175924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45949.066407175924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45949.066407175924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45949.066407175924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45949.066407175924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45949.066407175924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45949.066407175924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45949.066407175924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45949.066407175924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45949.066407175924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45949.066407175924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45949.066407175924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45949.066407175924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45949.066407175924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45949.066407175924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45949.066407175924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45949.066407175924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45949.066407175924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45949.066407175924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45949.066407175924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45949.066407175924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45949.066407175924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45949.066407175924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45949.066407175924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45949.066407175924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45949.066407175924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45949.066407175924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45949.066407175924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45949.066407175924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45949.066407175924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45949.066407175924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45949.066407175924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45949.066407175924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45949.066407175924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45949.066407175924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45949.066407175924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45949.066407175924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45949.066407175924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45949.066407175924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45949.066407175924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45949.066407175924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45949.066407175924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45949.066407175924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45949.066407175924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45949.066407175924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45949.066407175924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45949.066407175924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45949.066407175924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45949.066407175924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45949.066407175924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45949.066407175924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45949.066407175924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45949.066407175924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45949.066407175924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45949.066407175924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45949.066407175924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45949.066407175924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45949.066407175924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45949.066407175924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45949.066407175924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45949.066407175924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45949.066407175924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45949.066407175924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45949.066407175924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45949.066407175924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45949.066407175924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45949.066407175924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45949.066407175924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45949.066407175924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45949.066407175924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45949.066407175924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45949.066407175924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45949.066407175924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45949.066407175924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45949.066407175924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45949.066407175924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45949.066407175924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45949.066407175924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45949.066407175924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45949.066407175924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45949.066407175924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45949.066407175924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45949.066407175924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45949.066407175924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45949.066407175924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45949.066407175924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45949.066407175924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45949.066407175924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45949.066407175924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45949.066407175924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45949.066407175924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45949.066407175924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45949.066407175924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45949.066407175924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45949.066407175924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45949.066407175924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45949.066407175924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45949.066407175924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45949.066407175924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45949.066407175924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45949.066407175924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45949.066407175924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45949.066407175924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45949.066407175924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45949.066407175924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45949.066407175924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45949.066407175924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45949.066407175924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45949.066407175924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45949.066407175924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45949.066407175924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45949.066407175924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45949.066407175924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45949.066407175924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45949.066407175924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45949.066407175924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45949.066407175924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45949.066407175924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45949.066407175924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45949.066407175924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45949.066407175924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45949.066407175924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45949.066407175924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45949.066407175924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45949.066407175924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45949.066407175924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45949.066407175924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45949.066407175924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45949.066407175924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45949.066407175924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45949.066407175924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45949.066407175924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45949.066407175924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45949.066407175924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45949.066407175924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45949.066407175924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45949.066407175924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45949.066407175924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45949.066407175924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45949.066407175924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45949.066407175924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45949.066407175924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45949.066407175924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45949.066407175924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45949.066407175924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45949.066407175924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45949.066407175924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45949.066407175924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45949.066407175924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45949.066407175924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45949.066407175924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45949.066407175924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45949.066407175924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45949.066407175924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45949.066407175924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45949.066407175924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45949.066407175924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45949.066407175924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45949.066407175924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45949.066407175924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45949.066407175924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45949.066407175924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45949.066407175924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45949.066407175924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45949.066407175924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45949.066407175924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45949.066407175924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45949.066407175924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45949.066407175924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45949.066407175924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45949.066407175924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45949.066407175924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45949.066407175924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45949.066407175924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45949.066407175924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45949.066407175924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45949.066407175924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45949.066407175924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45949.066407175924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45949.066407175924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45949.066407175924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45949.066407175924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45949.066407175924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45949.066407175924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45949.066407175924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45949.066407175924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45949.066407175924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45949.066407175924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45949.066407175924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45949.066407175924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45949.066407175924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45949.066407175924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45949.066407175924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45949.066407175924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45949.066407175924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45949.066407175924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45949.066407175924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45949.066407175924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45949.066407175924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45949.066407175924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45949.066407175924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45949.066407175924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45949.066407175924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45949.066407175924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45949.066407175924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45949.066407175924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45949.066407175924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45949.066407175924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45949.066407175924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45949.066407175924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45949.066407175924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45949.066407175924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45949.066407175924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45949.066407175924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45949.066407175924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45949.066407175924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45949.066407175924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45949.066407175924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45949.066407175924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45949.066407175924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45949.066407175924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45949.066407175924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45949.066407175924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45949.066407175924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45949.066407175924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45949.066407175924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45949.066407175924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45949.066407175924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45949.066407175924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45949.066407175924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45949.066407175924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45949.066407175924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45949.066407175924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45949.066407175924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45949.066407175924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45949.066407175924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45949.066407175924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45949.066407175924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45949.066407175924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45949.066407175924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45949.066407175924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45949.066407175924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45949.066407175924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45949.066407175924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45949.066407175924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45949.066407175924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45949.066407175924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45949.066407175924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45949.066407175924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45949.066407175924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45949.066407175924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45949.066407175924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45949.066407175924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45949.066407175924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45949.066407175924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45949.066407175924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45949.066407175924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45949.066407175924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45949.066407175924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45949.066407175924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45949.066407175924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45949.066407175924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45949.066407175924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45949.066407175924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45949.066407175924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45949.066407175924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45949.066407175924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45949.066407175924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45949.066407175924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45949.066407175924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45949.066407175924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45949.066407175924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45949.066407175924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45949.066407175924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45949.066407175924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45949.066407175924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45949.066407175924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45949.066407175924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45949.066407175924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45949.066407175924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45949.066407175924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45949.066407175924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45949.066407175924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45949.066407175924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45949.066407175924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45949.066407175924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45949.066407175924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45949.066407175924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45949.066407175924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45949.066407175924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45949.066407175924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45949.066407175924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45949.066407175924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45949.066407175924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45949.066407175924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45949.066407175924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45949.066407175924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45949.066407175924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45949.066407175924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45949.066407175924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45949.066407175924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45949.066407175924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45949.066407175924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45949.066407175924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45949.066407175924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45949.066407175924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45949.066407175924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45949.066407175924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45949.066407175924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45949.066407175924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45949.066407175924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45949.066407175924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45949.066407175924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45949.066407175924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45949.066407175924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45949.066407175924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45949.066407175924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45949.066407175924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45949.066407175924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45949.066407175924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45949.066407175924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45949.066407175924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45949.066407175924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45949.066407175924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45949.066407175924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45949.066407175924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45949.066407175924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45949.066407175924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45949.066407175924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45949.066407175924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45949.066407175924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45949.066407175924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45949.066407175924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45949.066407175924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45949.066407175924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45949.066407175924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45949.066407175924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45949.066407175924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45949.066407175924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45949.066407175924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45949.066407175924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45949.066407175924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45949.066407175924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45949.066407175924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45949.066407175924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45949.066407175924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45949.066407175924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45949.066407175924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45949.066407175924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45949.066407175924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45949.066407175924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45949.066407175924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45949.066407175924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45949.066407175924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45949.066407175924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45949.066407175924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45949.066407175924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45949.066407175924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45949.066407175924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45949.066407175924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45949.066407175924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45949.066407175924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45949.066407175924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45949.066407175924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45949.066407175924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45949.066407175924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45949.066407175924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45949.066407175924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45949.066407175924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45949.066407175924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45949.066407175924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45949.066407175924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45949.066407175924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45949.066407175924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45949.066407175924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45949.066407175924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45949.066407175924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45949.066407175924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45949.066407175924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45949.066407175924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45949.066407175924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45949.066407175924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45949.066407175924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45949.066407175924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45949.066407175924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45949.066407175924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45949.066407175924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45949.066407175924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45949.066407175924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45949.066407175924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45949.066407175924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45949.066407175924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45949.066407175924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45949.066407175924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45949.066407175924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45949.066407175924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45949.066407175924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45949.066407175924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45949.066407175924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45949.066407175924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45949.066407175924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45949.066407175924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45949.066407175924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45949.066407175924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45949.066407175924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45949.066407175924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45949.066407175924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45949.066407175924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45949.066407175924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45949.066407175924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45949.066407175924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45949.066407175924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45949.066407175924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45949.066407175924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45949.066407175924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45949.066407175924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45949.066407175924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45949.066407175924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45949.066407175924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45949.066407175924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45949.066407175924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45949.066407175924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45949.066407175924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45949.066407175924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45949.066407175924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45949.066407175924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45949.066407175924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45949.066407175924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45949.066407175924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45949.066407175924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45949.066407175924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45949.066407175924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45949.066407175924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45949.066407175924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45949.066407175924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45949.066407175924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45949.066407175924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45949.066407175924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45949.066407175924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45949.066407175924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45949.066407175924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45949.066407175924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45949.066407175924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45949.066407175924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45949.066407175924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45949.066407175924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45949.066407175924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45949.066407175924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45949.066407175924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45949.066407175924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45949.066407175924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45949.066407175924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45949.066407175924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45949.066407175924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45949.066407175924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45949.066407175924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45949.066407175924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45949.066407175924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45949.066407175924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45949.066407175924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45949.066407175924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45949.066407175924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45949.066407175924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45949.066407175924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45949.066407175924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45949.066407175924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45949.066407175924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45949.066407175924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45949.066407175924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45949.066407175924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45949.066407175924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45949.066407175924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45949.066407175924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45949.066407175924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45949.066407175924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45949.066407175924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45949.066407175924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45949.066407175924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45949.066407175924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45949.066407175924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45949.066407175924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45949.066407175924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45949.066407175924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45949.066407175924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45949.066407175924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45949.066407175924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45949.066407175924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45949.066407175924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45949.066407175924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45949.066407175924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45949.066407175924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45949.066407175924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45949.066407175924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45949.066407175924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45949.066407175924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45949.066407175924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45949.066407175924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45949.066407175924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45949.066407175924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45949.066407175924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45949.066407175924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45949.066407175924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45949.066407175924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45949.066407175924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45949.066407175924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45949.066407175924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45949.066407175924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45949.066407175924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45949.066407175924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45949.066407175924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45949.066407175924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45949.066407175924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45949.066407175924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45949.066407175924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45949.066407175924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45949.066407175924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45949.066407175924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45949.066407175924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45949.066407175924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45949.066407175924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45949.066407175924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45949.066407175924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45949.066407175924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45949.066407175924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45949.066407175924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45949.066407175924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45949.066407175924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45949.066407175924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45949.066407175924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45949.066407175924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45949.066407175924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45949.066407175924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45949.066407175924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45949.066407175924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45949.066407175924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45949.066407175924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45949.066407175924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45949.066407175924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45949.066407175924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45949.066407175924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45949.066407175924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45949.066407175924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45949.066407175924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45949.066407175924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45949.066407175924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45949.066407175924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45949.066407175924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45949.066407175924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45949.066407175924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45949.066407175924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45949.066407175924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45949.066407175924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45949.066407175924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45949.066407175924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45949.066407175924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45949.066407175924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45949.066407175924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45949.066407175924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45949.066407175924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45949.066407175924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45949.066407175924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45949.066407175924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45949.066407175924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45949.066407175924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45949.066407175924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45949.066407175924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45949.066407175924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45949.066407175924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45949.066407175924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45949.066407175924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45949.066407175924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45949.066407175924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45949.066407175924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45949.066407175924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45949.066407175924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45949.066407175924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45949.066407175924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45949.066407175924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45949.066407175924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45949.066407175924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45949.066407175924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45949.066407175924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45949.066407175924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45949.066407175924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45949.066407175924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45949.066407175924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45949.066407175924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45949.066407175924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45949.066407175924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45949.066407175924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45949.066407175924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45949.066407175924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45949.066407175924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45949.066407175924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45949.066407175924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45949.066407175924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45949.066407175924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45949.066407175924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45949.066407175924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45949.066407175924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45949.066407175924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45949.066407175924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45949.066407175924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45949.066407175924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45949.066407175924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45949.066407175924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45949.066407175924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45949.066407175924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45949.066407175924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45949.066407175924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45949.066407175924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45949.066407175924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45949.066407175924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45949.066407175924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45949.066407175924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45949.066407175924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45949.066407175924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45949.066407175924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45949.066407175924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45949.066407175924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45949.066407175924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45949.066407175924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45949.066407175924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45949.066407175924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45949.066407175924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45949.066407175924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45949.066407175924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45949.066407175924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45949.066407175924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45949.066407175924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45949.066407175924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45949.066407175924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45949.066407175924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45949.066407175924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45949.066407175924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45949.066407175924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45949.066407175924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45949.066407175924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45949.066407175924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45949.066407175924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45949.066407175924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45949.066407175924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45949.066407175924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45949.066407175924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45949.066407175924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45949.066407175924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45949.066407175924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45949.066407175924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45949.066407175924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45949.066407175924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45949.066407175924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45949.066407175924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45949.066407175924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45949.066407175924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45949.066407175924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45949.066407175924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45949.066407175924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45949.066407175924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45949.066407175924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45949.066407175924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45949.066407175924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45949.066407175924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45949.066407175924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45949.066407175924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45949.066407175924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45949.066407175924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45949.066407175924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45949.066407175924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45949.066407175924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45949.066407175924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45949.066407175924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45949.066407175924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45949.066407175924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45949.066407175924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45949.066407175924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45949.066407175924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45949.066407175924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45949.066407175924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45949.066407175924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45949.066407175924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45949.066407175924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45949.066407175924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45949.066407175924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45949.066407175924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45949.066407175924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45949.066407175924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45949.066407175924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45949.066407175924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45949.066407175924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45949.066407175924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45949.066407175924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45949.066407175924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45949.066407175924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45949.066407175924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45949.066407175924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45949.066407175924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45949.066407175924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45949.066407175924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45949.066407175924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45949.066407175924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45949.066407175924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245.58568935185031</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1.5713143518514698</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45949.066406944446</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45949.066406944446</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45949.066406944446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45949.066406944446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45949.066406944446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45949.066406944446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45949.066406944446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45949.066406944446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45949.066406944446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45949.066406944446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45949.066406944446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45949.066406944446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45949.066406944446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45949.066406944446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45949.066406944446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45949.066406944446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45949.066406944446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45949.066406944446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45949.066406944446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45949.066406944446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45949.066406944446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45949.066406944446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45949.066406944446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45949.066406944446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45949.066406944446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45949.066406944446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45949.066406944446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45949.066406944446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45949.066406944446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45949.066406944446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45949.066406944446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45949.066406944446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45949.066406944446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45949.066406944446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45949.066406944446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45949.066406944446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45949.066406944446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45949.066406944446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45949.066406944446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45949.066406944446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45949.066406944446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45949.066406944446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45949.066406944446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45949.066406944446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45949.066406944446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45949.066406944446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45949.066406944446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45949.066406944446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45949.066406944446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45949.066406944446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45949.066406944446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45949.066406944446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45949.066406944446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45949.066406944446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45949.066406944446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45949.066406944446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45949.066406944446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45949.066406944446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45949.066406944446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45949.066406944446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45949.066406944446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45949.066406944446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45949.066406944446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45949.066406944446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45949.066406944446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45949.066406944446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45949.066406944446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45949.066406944446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45949.066406944446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45949.066406944446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45949.066406944446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45949.066406944446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45949.066406944446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45949.066406944446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45949.066406944446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45949.066406944446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45949.066406944446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45949.066406944446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45949.066406944446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45949.066406944446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45949.066406944446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45949.066406944446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45949.066406944446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45949.066406944446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45949.066406944446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45949.066406944446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45949.066406944446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45949.066406944446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45949.066406944446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45949.066406944446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45949.066406944446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45949.066406944446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45949.066406944446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45949.066406944446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45949.066406944446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45949.066406944446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45949.066406944446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45949.066406944446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45949.066406944446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45949.066406944446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45949.066406944446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45949.066406944446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45949.066406944446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45949.066406944446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45949.066406944446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45949.066406944446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45949.066406944446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45949.066406944446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45949.066406944446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45949.066406944446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45949.066406944446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45949.066406944446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45949.066406944446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45949.066406944446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45949.066406944446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45949.066406944446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45949.066406944446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45949.066406944446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45949.066406944446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45949.066406944446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45949.066406944446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45949.066406944446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45949.066406944446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45949.066406944446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45949.066406944446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45949.066406944446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45949.066406944446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45949.066406944446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45949.066406944446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45949.066406944446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45949.066406944446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45949.066406944446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45949.066406944446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45949.066406944446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45949.066406944446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45949.066406944446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45949.066406944446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45949.066406944446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45949.066406944446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45949.066406944446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45949.066406944446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45949.066406944446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45949.066406944446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45949.066406944446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45949.066406944446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45949.066406944446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45949.066406944446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45949.066406944446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45949.066406944446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45949.066406944446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45949.066406944446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45949.066406944446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45949.066406944446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45949.066406944446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45949.066406944446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45949.066406944446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45949.066406944446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45949.066406944446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45949.066406944446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45949.066406944446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45949.066406944446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45949.066406944446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45949.066406944446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45949.066406944446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45949.066406944446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45949.066406944446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45949.066406944446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45949.066406944446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45949.066406944446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45949.066406944446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45949.066406944446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45949.066406944446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45949.066406944446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45949.066406944446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45949.066406944446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45949.066406944446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45949.066406944446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45949.066406944446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45949.066406944446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45949.066406944446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45949.066406944446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45949.066406944446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45949.066406944446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45949.066406944446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45949.066406944446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45949.066406944446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45949.066406944446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45949.066406944446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45949.066406944446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45949.066406944446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45949.066406944446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45949.066406944446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45949.066406944446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45949.066406944446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45949.066406944446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45949.066406944446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45949.066406944446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45949.066406944446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45949.066406944446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45949.066406944446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45949.066406944446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45949.066406944446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45949.066406944446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45949.066406944446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45949.066406944446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45949.066406944446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45949.066406944446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45949.066406944446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45949.066406944446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45949.066406944446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45949.066406944446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45949.066406944446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45949.066406944446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45949.066406944446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45949.066406944446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45949.066406944446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45949.066406944446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45949.066406944446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45949.066406944446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45949.066406944446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45949.066406944446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45949.066406944446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45949.066406944446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45949.066406944446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45949.066406944446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45949.066406944446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45949.066406944446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45949.066406944446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45949.066406944446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45949.066406944446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45949.066406944446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45949.066406944446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45949.066406944446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45949.066406944446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45949.066406944446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45949.066406944446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45949.066406944446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45949.066406944446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45949.066406944446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45949.066406944446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45949.066406944446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45949.066406944446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45949.066406944446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45949.066406944446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45949.066406944446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45949.066406944446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45949.066406944446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45949.066406944446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45949.066406944446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45949.066406944446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45949.066406944446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45949.066406944446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45949.066406944446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45949.066406944446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45949.066406944446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45949.066406944446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45949.066406944446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45949.066406944446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45949.066406944446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45949.066406944446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45949.066406944446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45949.066406944446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45949.066406944446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45949.066406944446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45949.066406944446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45949.066406944446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45949.066406944446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45949.066406944446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45949.066406944446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45949.066406944446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45949.066406944446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45949.066406944446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45949.066406944446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45949.066406944446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45949.066406944446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45949.066406944446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45949.066406944446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45949.066406944446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45949.066406944446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45949.066406944446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45949.066406944446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45949.066406944446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45949.066406944446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45949.066406944446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45949.066406944446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45949.066406944446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45949.066406944446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45949.066406944446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45949.066406944446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45949.066406944446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45949.066406944446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45949.066406944446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45949.066406944446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45949.066406944446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45949.066406944446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45949.066406944446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45949.066406944446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45949.066406944446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45949.066406944446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45949.066406944446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45949.066406944446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45949.066406944446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45949.066406944446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45949.066406944446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45949.066406944446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45949.066406944446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45949.066406944446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45949.066406944446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45949.066406944446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45949.066406944446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45949.066406944446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45949.066406944446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45949.066406944446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45949.066406944446</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45949.066406944446</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57.234346759258187</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22.877529629629862</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4.2948328703714651</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0.40529583333409391</v>
      </c>
      <c r="H5" s="165">
        <v>45948.661111111112</v>
      </c>
      <c r="I5" s="164" t="str">
        <f>IFERROR(VLOOKUP(D5,DB!A:F,6,0),"")</f>
        <v>SCECO</v>
      </c>
      <c r="J5" s="164" t="str">
        <f>IFERROR(VLOOKUP(D5,DB!A:G,7,0),"")</f>
        <v>Dead</v>
      </c>
      <c r="K5" s="164" t="s">
        <v>39068</v>
      </c>
      <c r="L5" s="164" t="str">
        <f>IFERROR(VLOOKUP(D5,DB!A:I,9,0),"")</f>
        <v>Latis</v>
      </c>
    </row>
    <row r="6" spans="1:13" ht="15">
      <c r="A6" s="164"/>
      <c r="B6" s="164" t="str">
        <f>IFERROR(VLOOKUP(D6,DB!A:K,11,0),"")</f>
        <v/>
      </c>
      <c r="C6" s="164"/>
      <c r="D6" s="164"/>
      <c r="E6" s="164"/>
      <c r="F6" s="165"/>
      <c r="G6" s="166">
        <f ca="1">IFERROR(NOW()-F6,"")</f>
        <v>45949.066406944446</v>
      </c>
      <c r="H6" s="165"/>
      <c r="I6" s="164" t="str">
        <f>IFERROR(VLOOKUP(D6,DB!A:F,6,0),"")</f>
        <v/>
      </c>
      <c r="J6" s="164" t="str">
        <f>IFERROR(VLOOKUP(D6,DB!A:G,7,0),"")</f>
        <v/>
      </c>
      <c r="K6" s="164"/>
      <c r="L6" s="164" t="str">
        <f>IFERROR(VLOOKUP(D6,DB!A:I,9,0),"")</f>
        <v/>
      </c>
    </row>
    <row r="7" spans="1:13" ht="15.75">
      <c r="A7" s="164"/>
      <c r="B7" s="164" t="str">
        <f>IFERROR(VLOOKUP(D7,DB!A:K,11,0),"")</f>
        <v/>
      </c>
      <c r="C7" s="164"/>
      <c r="D7" s="167"/>
      <c r="E7" s="164"/>
      <c r="F7" s="165"/>
      <c r="G7" s="166">
        <f ca="1">IFERROR(NOW()-F7,"")</f>
        <v>45949.066406944446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45949.066406944446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45949.066406944446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45949.066406944446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45949.066406944446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45949.066406944446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45949.066406944446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45949.066406944446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45949.066406944446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45949.066406944446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45949.066406944446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45949.066406944446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45949.066406944446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45949.066406944446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45949.066406944446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45949.066406944446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45949.066406944446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45949.066406944446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45949.066406944446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45949.066406944446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45949.066406944446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45949.066406944446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45949.066406944446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45949.066406944446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45949.066406944446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45949.066406944446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45949.066406944446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45949.066406944446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45949.066406944446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45949.066406944446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45949.066406944446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45949.066406944446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45949.066406944446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45949.066406944446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45949.066406944446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45949.066406944446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45949.066406944446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45949.066406944446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45949.066406944446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45949.066406944446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45949.066406944446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45949.066406944446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45949.066406944446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45949.066406944446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45949.066406944446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45949.066406944446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45949.066406944446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45949.066406944446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45949.066406944446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45949.066406944446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45949.066406944446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45949.066406944446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45949.066406944446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45949.066406944446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45949.066406944446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45949.066406944446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45949.066406944446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45949.066406944446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45949.066406944446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45949.066406944446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45949.066406944446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45949.066406944446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45949.066406944446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45949.066406944446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45949.066406944446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45949.066406944446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45949.066406944446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45949.066406944446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45949.066406944446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45949.066406944446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45949.066406944446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45949.066406944446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45949.066406944446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45949.066406944446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45949.066406944446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45949.066406944446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45949.066406944446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45949.066406944446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45949.066406944446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45949.066406944446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45949.066406944446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45949.066406944446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45949.066406944446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45949.066406944446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45949.066406944446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45949.066406944446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45949.066406944446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45949.066406944446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45949.066406944446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45949.066406944446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45949.066406944446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45949.066406944446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45949.066406944446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45949.066406944446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45949.066406944446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45949.066406944446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45949.066406944446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45949.066406944446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45949.066406944446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45949.066406944446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45949.066406944446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45949.066406944446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45949.066406944446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45949.066406944446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45949.066406944446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45949.066406944446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45949.066406944446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45949.066406944446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45949.066406944446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45949.066406944446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45949.066406944446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45949.066406944446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45949.066406944446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45949.066406944446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45949.066406944446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45949.066406944446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45949.066406944446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45949.066406944446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45949.066406944446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45949.066406944446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45949.066406944446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45949.066406944446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45949.066406944446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45949.066406944446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45949.066406944446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45949.066406944446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45949.066406944446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45949.066406944446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45949.066406944446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45949.066406944446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45949.066406944446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45949.066406944446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45949.066406944446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45949.066406944446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45949.066406944446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45949.066406944446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45949.066406944446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45949.066406944446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45949.066406944446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45949.066406944446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45949.066406944446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45949.066406944446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45949.066406944446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45949.066406944446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45949.066406944446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45949.066406944446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45949.066406944446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45949.066406944446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45949.066406944446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45949.066406944446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45949.066406944446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45949.066406944446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45949.066406944446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45949.066406944446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45949.066406944446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45949.066406944446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45949.066406944446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45949.066406944446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45949.066406944446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45949.066406944446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45949.066406944446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45949.066406944446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45949.066406944446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45949.066406944446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45949.066406944446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45949.066406944446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45949.066406944446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45949.066406944446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45949.066406944446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45949.066406944446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45949.066406944446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45949.066406944446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45949.066406944446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45949.066406944446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45949.066406944446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45949.066406944446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45949.066406944446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45949.066406944446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45949.066406944446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45949.066406944446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45949.066406944446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45949.066406944446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45949.066406944446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45949.066406944446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45949.066406944446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45949.066406944446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45949.066406944446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45949.066406944446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45949.066406944446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45949.066406944446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45949.066406944446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45949.066406944446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45949.066406944446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45949.066406944446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45949.066406944446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45949.066406944446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45949.066406944446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45949.066406944446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45949.066406944446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45949.066406944446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45949.066406944446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45949.066406944446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45949.066406944446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45949.066406944446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45949.066406944446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45949.066406944446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45949.066406944446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45949.066406944446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45949.066406944446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45949.066406944446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45949.066406944446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45949.066406944446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45949.066406944446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45949.066406944446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45949.066406944446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45949.066406944446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45949.066406944446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45949.066406944446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45949.066406944446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45949.066406944446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45949.066406944446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45949.066406944446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45949.066406944446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45949.066406944446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45949.066406944446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45949.066406944446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45949.066406944446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45949.066406944446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45949.066406944446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45949.066406944446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45949.066406944446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45949.066406944446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45949.066406944446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45949.066406944446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45949.066406944446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45949.066406944446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45949.066406944446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45949.066406944446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45949.066406944446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45949.066406944446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45949.066406944446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45949.066406944446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45949.066406944446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45949.066406944446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45949.066406944446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45949.066406944446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45949.066406944446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45949.066406944446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45949.066406944446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45949.066406944446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45949.066406944446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45949.066406944446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45949.066406944446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45949.066406944446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45949.066406944446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45949.066406944446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45949.066406944446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45949.066406944446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45949.066406944446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45949.066406944446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45949.066406944446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45949.066406944446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45949.066406944446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45949.066406944446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45949.066406944446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45949.066406944446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45949.066406944446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45949.066406944446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45949.066406944446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45949.066406944446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45949.066406944446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45949.066406944446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45949.066406944446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45949.066406944446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45949.066406944446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45949.066406944446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45949.066406944446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45949.066406944446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45949.066406944446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45949.066406944446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45949.066406944446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45949.066406944446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45949.066406944446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45949.066406944446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45949.066406944446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45949.066406944446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45949.066406944446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45949.066406944446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45949.066406944446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45949.066406944446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45949.066406944446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45949.066406944446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45949.066406944446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45949.066406944446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45949.066406944446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45949.066406944446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45949.066406944446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45949.066406944446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45949.066406944446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45949.066406944446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45949.066406944446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45949.066406944446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45949.066406944446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45949.066406944446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45949.066406944446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45949.066406944446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45949.066406944446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45949.066406944446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45949.066406944446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45949.066406944446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45949.066406944446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45949.066406944446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45949.066406944446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45949.066406944446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45949.066406944446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45949.066406944446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45949.066406944446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45949.066406944446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45949.066406944446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45949.066406944446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45949.066406944446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45949.066406944446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45949.066406944446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45949.066406944446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45949.066406944446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45949.066406944446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45949.066406944446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45949.066406944446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45949.066406944446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45949.066406944446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45949.066406944446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45949.066406944446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45949.066406944446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45949.066406944446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45949.066406944446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45949.066406944446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45949.066406944446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45949.066406944446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45949.066406944446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45949.066406944446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45949.066406944446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45949.066406944446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45949.066406944446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45949.066406944446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45949.066406944446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45949.066406944446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45949.066406944446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45949.066406944446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45949.066406944446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45949.066406944446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45949.066406944446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45949.066406944446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45949.066406944446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45949.066406944446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45949.066406944446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45949.066406944446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45949.066406944446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45949.066406944446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45949.066406944446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45949.066406944446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45949.066406944446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45949.066406944446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45949.066406944446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45949.066406944446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45949.066406944446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45949.066406944446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45949.066406944446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45949.066406944446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45949.066406944446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45949.066406944446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45949.066406944446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45949.066406944446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45949.066406944446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45949.066406944446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45949.066406944446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45949.066406944446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45949.066406944446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45949.066406944446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45949.066406944446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45949.066406944446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45949.066406944446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45949.066406944446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45949.066406944446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45949.066406944446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45949.066406944446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45949.066406944446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45949.066406944446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45949.066406944446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45949.066406944446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45949.066406944446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45949.066406944446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45949.066406944446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45949.066406944446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45949.066406944446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45949.066406944446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45949.066406944446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45949.066406944446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45949.066406944446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45949.066406944446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45949.066406944446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45949.066406944446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45949.066406944446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45949.066406944446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45949.066406944446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45949.066406944446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45949.066406944446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45949.066406944446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45949.066406944446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45949.066406944446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45949.066406944446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45949.066406944446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45949.066406944446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45949.066406944446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45949.066406944446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45949.066406944446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45949.066406944446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45949.066406944446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45949.066406944446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45949.066406944446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45949.066406944446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45949.066406944446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45949.066406944446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45949.066406944446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45949.066406944446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45949.066406944446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45949.066406944446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45949.066406944446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45949.066406944446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45949.066406944446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45949.066406944446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45949.066406944446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45949.066406944446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45949.066406944446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45949.066406944446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45949.066406944446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45949.066406944446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45949.066406944446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45949.066406944446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45949.066406944446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45949.066406944446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45949.066406944446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45949.066406944446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45949.066406944446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45949.066406944446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45949.066406944446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45949.066406944446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45949.066406944446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45949.066406944446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45949.066406944446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45949.066406944446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45949.066406944446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45949.066406944446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45949.066406944446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45949.066406944446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45949.066406944446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45949.066406944446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45949.066406944446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45949.066406944446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45949.066406944446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45949.066406944446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45949.066406944446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45949.066406944446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45949.066406944446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45949.066406944446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45949.066406944446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45949.066406944446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45949.066406944446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45949.066406944446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45949.066406944446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45949.066406944446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45949.066406944446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45949.066406944446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45949.066406944446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45949.066406944446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45949.066406944446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45949.066406944446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45949.066406944446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45949.066406944446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45949.066406944446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45949.066406944446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45949.066406944446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45949.066406944446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45949.066406944446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45949.066406944446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45949.066406944446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45949.066406944446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45949.066406944446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45949.066406944446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45949.066406944446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45949.066406944446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45949.066406944446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45949.066406944446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45949.066406944446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45949.066406944446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45949.066406944446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45949.066406944446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45949.066406944446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45949.066406944446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45949.066406944446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45949.066406944446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45949.066406944446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45949.066406944446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45949.066406944446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45949.066406944446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45949.066406944446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45949.066406944446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45949.066406944446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45949.066406944446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45949.066406944446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45949.066406944446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45949.066406944446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45949.066406944446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45949.066406944446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45949.066406944446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45949.066406944446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45949.066406944446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45949.066406944446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45949.066406944446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45949.066406944446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45949.066406944446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45949.066406944446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45949.066406944446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45949.066406944446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45949.066406944446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45949.066406944446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45949.066406944446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45949.066406944446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45949.066406944446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45949.066406944446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45949.066406944446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45949.066406944446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45949.066406944446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45949.066406944446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45949.066406944446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45949.066406944446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45949.066406944446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45949.066406944446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45949.066406944446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45949.066406944446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45949.066406944446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45949.066406944446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45949.066406944446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45949.066406944446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45949.066406944446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45949.066406944446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45949.066406944446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45949.066406944446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45949.066406944446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45949.066406944446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45949.066406944446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45949.066406944446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45949.066406944446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45949.066406944446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45949.066406944446</v>
      </c>
      <c r="H560" s="165"/>
      <c r="I560" s="164" t="str">
        <f>IFERROR(VLOOKUP(D560,DB!A:F,6,0),"")</f>
        <v/>
      </c>
      <c r="J560" s="164" t="str">
        <f>IFERROR(VLOOKUP(D560,DB!A:G,7,0),"")</f>
        <v/>
      </c>
      <c r="K560" s="164"/>
      <c r="L560" s="164" t="str">
        <f>IFERROR(VLOOKUP(D560,DB!A:I,9,0),"")</f>
        <v/>
      </c>
    </row>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70" ht="15"/>
    <row r="671" ht="15"/>
    <row r="673" ht="15"/>
    <row r="674" ht="15"/>
    <row r="675" ht="15"/>
    <row r="676" ht="15"/>
    <row r="678" ht="15"/>
    <row r="679" ht="15"/>
    <row r="686" ht="15"/>
    <row r="687" ht="15"/>
    <row r="688" ht="15"/>
    <row r="689" ht="15"/>
    <row r="690" ht="15"/>
    <row r="691" ht="15"/>
    <row r="694" ht="15"/>
    <row r="695"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99" ht="15"/>
    <row r="800" ht="15"/>
    <row r="801" ht="15"/>
    <row r="802" ht="15"/>
    <row r="803" ht="15"/>
    <row r="804" ht="15"/>
    <row r="805" ht="15"/>
    <row r="806" ht="15"/>
    <row r="807" ht="15"/>
    <row r="808"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9" ht="15"/>
    <row r="890" ht="15"/>
    <row r="891" ht="15"/>
    <row r="893" ht="15"/>
    <row r="894"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7" ht="15"/>
    <row r="928" ht="15"/>
    <row r="1098" ht="15"/>
    <row r="1099" ht="15"/>
    <row r="1100" ht="15"/>
    <row r="1101" ht="15"/>
    <row r="1102" ht="15"/>
    <row r="1103"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6" ht="15"/>
    <row r="1167" ht="15"/>
    <row r="1173" ht="15"/>
    <row r="1174" ht="15"/>
    <row r="1176" ht="15"/>
    <row r="1177" ht="15"/>
    <row r="1178" ht="15"/>
    <row r="1179" ht="15"/>
    <row r="1180" ht="15"/>
    <row r="1181" ht="15"/>
    <row r="1182" ht="15"/>
    <row r="1184" ht="15"/>
    <row r="1185" ht="15"/>
    <row r="1186" ht="15"/>
    <row r="1188"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31"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7" ht="15"/>
    <row r="1268" ht="15"/>
    <row r="1270" ht="15"/>
    <row r="1271" ht="15"/>
    <row r="1272" ht="15"/>
    <row r="1273" ht="15"/>
    <row r="1274" ht="15"/>
    <row r="1275" ht="15"/>
    <row r="1276" ht="15"/>
    <row r="1277" ht="15"/>
    <row r="1278" ht="15"/>
    <row r="1279" ht="15"/>
    <row r="1280" ht="15"/>
    <row r="1281" ht="15"/>
    <row r="1284" ht="15"/>
    <row r="1285" ht="15"/>
    <row r="1286" ht="15"/>
    <row r="1287" ht="15"/>
    <row r="1288" ht="15"/>
    <row r="1289" ht="15"/>
    <row r="1290" ht="15"/>
    <row r="1292" ht="15"/>
    <row r="1293" ht="15"/>
    <row r="1294" ht="15"/>
    <row r="1295" ht="15"/>
    <row r="1296" ht="15"/>
    <row r="1297" ht="15"/>
    <row r="1298" ht="15"/>
    <row r="1299" ht="15"/>
    <row r="1300" ht="15"/>
    <row r="1301" ht="15"/>
    <row r="1302" ht="15"/>
    <row r="1304" ht="15"/>
    <row r="1305" ht="15"/>
    <row r="1306" ht="15"/>
    <row r="1307" ht="15"/>
    <row r="1308" ht="15"/>
    <row r="1309" ht="15"/>
    <row r="1310" ht="15"/>
    <row r="1311" ht="15"/>
    <row r="1312" ht="15"/>
    <row r="1313" ht="15"/>
    <row r="1321" ht="15"/>
    <row r="1322" ht="15"/>
    <row r="1325" ht="15"/>
    <row r="1326" ht="15"/>
    <row r="1327" ht="15"/>
    <row r="1328" ht="15"/>
    <row r="1329" ht="15"/>
    <row r="1330" ht="15"/>
    <row r="1331" ht="15"/>
    <row r="1332" ht="15"/>
    <row r="1335" ht="15"/>
    <row r="1336" ht="15"/>
    <row r="1337" ht="15"/>
    <row r="1338" ht="15"/>
    <row r="1339" ht="15"/>
    <row r="1340" ht="15"/>
    <row r="1341" ht="15"/>
    <row r="1342" ht="15"/>
    <row r="1343"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K11" sqref="K11"/>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39069</v>
      </c>
      <c r="B2" s="143" t="s">
        <v>5398</v>
      </c>
      <c r="C2" s="142">
        <v>1</v>
      </c>
      <c r="D2" s="143" t="s">
        <v>34463</v>
      </c>
      <c r="E2" s="142" t="s">
        <v>39070</v>
      </c>
      <c r="F2" s="144">
        <v>45926.772847222222</v>
      </c>
      <c r="G2" s="145">
        <f ca="1">IFERROR(NOW()-F2,"-")</f>
        <v>22.293559722224018</v>
      </c>
      <c r="H2" s="146">
        <v>45927.449074074102</v>
      </c>
      <c r="I2" s="143" t="str">
        <f>IFERROR(VLOOKUP(D2,DB!A:F,6,0),"")</f>
        <v>SCECO</v>
      </c>
      <c r="J2" s="143" t="str">
        <f>IFERROR(VLOOKUP(D2,DB!A:G,7,0),"")</f>
        <v>Weak</v>
      </c>
      <c r="K2" s="142" t="s">
        <v>39071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39072</v>
      </c>
      <c r="B3" s="143" t="str">
        <f>IFERROR(VLOOKUP(D3,DB!A:K,11,0),"")</f>
        <v>R6</v>
      </c>
      <c r="C3" s="142">
        <v>1</v>
      </c>
      <c r="D3" s="143" t="s">
        <v>34282</v>
      </c>
      <c r="E3" s="142" t="s">
        <v>38964</v>
      </c>
      <c r="F3" s="146">
        <v>45939.529062499998</v>
      </c>
      <c r="G3" s="145">
        <f ca="1">IFERROR(NOW()-F3,"-")</f>
        <v>9.5373444444485358</v>
      </c>
      <c r="H3" s="146">
        <v>45927.987534722219</v>
      </c>
      <c r="I3" s="143" t="str">
        <f>IFERROR(VLOOKUP(D3,DB!A:F,6,0),"")</f>
        <v>SCECO</v>
      </c>
      <c r="J3" s="143" t="str">
        <f>IFERROR(VLOOKUP(D3,DB!A:G,7,0),"")</f>
        <v>Vandalized</v>
      </c>
      <c r="K3" s="142" t="s">
        <v>39073</v>
      </c>
      <c r="L3" s="143" t="str">
        <f>IFERROR(VLOOKUP(D3,DB!A:I,9,0),"")</f>
        <v>Latis</v>
      </c>
    </row>
    <row r="4" spans="1:16383" ht="31.5" customHeight="1">
      <c r="A4" s="142" t="s">
        <v>39074</v>
      </c>
      <c r="B4" s="142" t="str">
        <f>IFERROR(VLOOKUP(D4,DB!A:K,11,0),"")</f>
        <v>R6</v>
      </c>
      <c r="C4" s="142">
        <v>1</v>
      </c>
      <c r="D4" s="142" t="s">
        <v>34126</v>
      </c>
      <c r="E4" s="142" t="s">
        <v>38964</v>
      </c>
      <c r="F4" s="146">
        <v>45948.910879629628</v>
      </c>
      <c r="G4" s="145">
        <f ca="1">IFERROR(NOW()-F4,"-")</f>
        <v>0.15552731481875526</v>
      </c>
      <c r="H4" s="146">
        <v>45948.903344907405</v>
      </c>
      <c r="I4" s="142" t="str">
        <f>IFERROR(VLOOKUP(D4,DB!A:F,6,0),"")</f>
        <v>SCECO</v>
      </c>
      <c r="J4" s="142" t="str">
        <f>IFERROR(VLOOKUP(D4,DB!A:G,7,0),"")</f>
        <v>Vandalized</v>
      </c>
      <c r="K4" s="142" t="s">
        <v>39075</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39076</v>
      </c>
      <c r="B5" s="142" t="str">
        <f>IFERROR(VLOOKUP(D5,DB!A:K,11,0),"")</f>
        <v>R6</v>
      </c>
      <c r="C5" s="142">
        <v>2</v>
      </c>
      <c r="D5" s="142" t="s">
        <v>34735</v>
      </c>
      <c r="E5" s="142" t="s">
        <v>38964</v>
      </c>
      <c r="F5" s="146">
        <v>45948.985590277778</v>
      </c>
      <c r="G5" s="145">
        <f ca="1">IFERROR(NOW()-F5,"-")</f>
        <v>8.0816666668397374E-2</v>
      </c>
      <c r="H5" s="146">
        <v>45948.979780092595</v>
      </c>
      <c r="I5" s="142" t="str">
        <f>IFERROR(VLOOKUP(D5,DB!A:F,6,0),"")</f>
        <v>Generator-SG</v>
      </c>
      <c r="J5" s="142" t="str">
        <f>IFERROR(VLOOKUP(D5,DB!A:G,7,0),"")</f>
        <v>Good</v>
      </c>
      <c r="K5" s="142" t="s">
        <v>39077</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39078</v>
      </c>
      <c r="B6" s="142" t="str">
        <f>IFERROR(VLOOKUP(D6,DB!A:K,11,0),"")</f>
        <v>R6</v>
      </c>
      <c r="C6" s="142">
        <v>1</v>
      </c>
      <c r="D6" s="142" t="s">
        <v>32429</v>
      </c>
      <c r="E6" s="142" t="s">
        <v>38964</v>
      </c>
      <c r="F6" s="146">
        <v>45949.025231481479</v>
      </c>
      <c r="G6" s="145">
        <f ca="1">IFERROR(NOW()-F6,"-")</f>
        <v>4.117546296765795E-2</v>
      </c>
      <c r="H6" s="146">
        <v>45949.019421296296</v>
      </c>
      <c r="I6" s="142" t="str">
        <f>IFERROR(VLOOKUP(D6,DB!A:F,6,0),"")</f>
        <v>SCECO</v>
      </c>
      <c r="J6" s="142" t="str">
        <f>IFERROR(VLOOKUP(D6,DB!A:G,7,0),"")</f>
        <v>Dead+No BB Design</v>
      </c>
      <c r="K6" s="142" t="s">
        <v>39079</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45949.066406944446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45949.066406944446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45949.066406944446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45949.066406944446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45949.066406944446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45949.066406944446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45949.066406944446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45949.066406944446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45949.066406944446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45949.066406944446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45949.066406944446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45949.066406944446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45949.066406944446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45949.066406944446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45949.066406944446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45949.066406944446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45949.066406944446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45949.066406944446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45949.066406944446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45949.066406944446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45949.066406944446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45949.066406944446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45949.066406944446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45949.066406944446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45949.066406944446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45949.066406944446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45949.066406944446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45949.066406944446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45949.066406944446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45949.066406944446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45949.066406944446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45949.066406944446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45949.066406944446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45949.066406944446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45949.066406944446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45949.066406944446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45949.066406944446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45949.066406944446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45949.066406944446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45949.066406944446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45949.066406944446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45949.066406944446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45949.066406944446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45949.066406944446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45949.066406944446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45949.066406944446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45949.066406944446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45949.066406944446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45949.066406944446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45949.066406944446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45949.066406944446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45949.066406944446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45949.066406944446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45949.066406944446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45949.066406944446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45949.066406944446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45949.066406944446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45949.066406944446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45949.066406944446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45949.066406944446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45949.066406944446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45949.066406944446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45949.066406944446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45949.066406944446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45949.066406944446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45949.066406944446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45949.066406944446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45949.066406944446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45949.066406944446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45949.066406944446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45949.066406944446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45949.066406944446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45949.066406944446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45949.066406944446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45949.066406944446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45949.066406944446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45949.066406944446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45949.066406944446</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2025-10-18T22:36:05Z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